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psfanm-my.sharepoint.com/personal/ddominguez_nmpsfa_org/Documents/Desktop/Website Templates Marcos Trujillo/"/>
    </mc:Choice>
  </mc:AlternateContent>
  <xr:revisionPtr revIDLastSave="0" documentId="8_{837E5956-7913-40DC-85D9-03733FFF6845}" xr6:coauthVersionLast="47" xr6:coauthVersionMax="47" xr10:uidLastSave="{00000000-0000-0000-0000-000000000000}"/>
  <bookViews>
    <workbookView xWindow="28680" yWindow="-120" windowWidth="29040" windowHeight="15720" xr2:uid="{00000000-000D-0000-FFFF-FFFF00000000}"/>
  </bookViews>
  <sheets>
    <sheet name="CHANGE ORDER FORM" sheetId="1" r:id="rId1"/>
  </sheets>
  <externalReferences>
    <externalReference r:id="rId2"/>
    <externalReference r:id="rId3"/>
    <externalReference r:id="rId4"/>
  </externalReferences>
  <definedNames>
    <definedName name="_Parse_Out" hidden="1">#REF!</definedName>
    <definedName name="Advertising">#REF!</definedName>
    <definedName name="AgencyApproval">#REF!</definedName>
    <definedName name="ASD">[1]Cover!#REF!</definedName>
    <definedName name="ASDBP">#REF!</definedName>
    <definedName name="ASDROLLUP">#REF!</definedName>
    <definedName name="ASDSP">#REF!</definedName>
    <definedName name="BidDocs">#REF!</definedName>
    <definedName name="BOF">[1]Cover!#REF!</definedName>
    <definedName name="BOFBP">#REF!</definedName>
    <definedName name="BOFROLLUP">#REF!</definedName>
    <definedName name="BOFSP">#REF!</definedName>
    <definedName name="BPROLLUP">#REF!</definedName>
    <definedName name="BUDBP">#REF!</definedName>
    <definedName name="BUDROLLUP">#REF!</definedName>
    <definedName name="BUDSP">#REF!</definedName>
    <definedName name="BuildersRisk">#REF!</definedName>
    <definedName name="CATGTOTALS">#REF!</definedName>
    <definedName name="ConstTesting">#REF!</definedName>
    <definedName name="COVERSHEET">[1]Cover!#REF!</definedName>
    <definedName name="dd">#REF!</definedName>
    <definedName name="dddetail">'[2]Drawdown Schedule'!$A$10:$AE$53</definedName>
    <definedName name="DemoA">#REF!</definedName>
    <definedName name="DemoAAF">#REF!</definedName>
    <definedName name="DemoBD">#REF!</definedName>
    <definedName name="DemoBR">#REF!</definedName>
    <definedName name="DemoCT">#REF!</definedName>
    <definedName name="DemoLandSurvey">#REF!</definedName>
    <definedName name="DemoLF">#REF!</definedName>
    <definedName name="DemoSB">#REF!</definedName>
    <definedName name="DEPTTOTAL">#REF!</definedName>
    <definedName name="DesignFees">#REF!</definedName>
    <definedName name="Drawdowndetail">#REF!</definedName>
    <definedName name="ESA">#REF!</definedName>
    <definedName name="ESAAF">#REF!</definedName>
    <definedName name="ESBD">#REF!</definedName>
    <definedName name="ESBR">#REF!</definedName>
    <definedName name="ESCT">#REF!</definedName>
    <definedName name="ESLandSurvey">#REF!</definedName>
    <definedName name="ESLF">#REF!</definedName>
    <definedName name="ESSB">#REF!</definedName>
    <definedName name="FCD">[1]Cover!#REF!</definedName>
    <definedName name="FCDBP">#REF!</definedName>
    <definedName name="FCDROLLUP">#REF!</definedName>
    <definedName name="FCDSP">#REF!</definedName>
    <definedName name="HSA">#REF!</definedName>
    <definedName name="HSAAF">#REF!</definedName>
    <definedName name="HSBD">#REF!</definedName>
    <definedName name="HSBR">#REF!</definedName>
    <definedName name="HSCT">#REF!</definedName>
    <definedName name="HSLandSurvey">#REF!</definedName>
    <definedName name="HSLF">#REF!</definedName>
    <definedName name="HSSB">#REF!</definedName>
    <definedName name="JCA">#REF!</definedName>
    <definedName name="JCAAF">#REF!</definedName>
    <definedName name="JCBD">#REF!</definedName>
    <definedName name="JCBR">#REF!</definedName>
    <definedName name="JCCT">#REF!</definedName>
    <definedName name="JCLandSurvey">#REF!</definedName>
    <definedName name="JCLF">#REF!</definedName>
    <definedName name="JCSB">#REF!</definedName>
    <definedName name="LandSurvey">#REF!</definedName>
    <definedName name="LegalFees">#REF!</definedName>
    <definedName name="LGD">[1]Cover!#REF!</definedName>
    <definedName name="LGDBP">#REF!</definedName>
    <definedName name="LGDROLLUP">#REF!</definedName>
    <definedName name="LGDSP">#REF!</definedName>
    <definedName name="MSA">#REF!</definedName>
    <definedName name="MSAAF">#REF!</definedName>
    <definedName name="MSBD">#REF!</definedName>
    <definedName name="MSBR">#REF!</definedName>
    <definedName name="MSCT">#REF!</definedName>
    <definedName name="MSLandSurvey">#REF!</definedName>
    <definedName name="MSLF">#REF!</definedName>
    <definedName name="MSSB">#REF!</definedName>
    <definedName name="NAMES">#REF!</definedName>
    <definedName name="_xlnm.Print_Area" localSheetId="0">'CHANGE ORDER FORM'!$A$1:$Q$59</definedName>
    <definedName name="PROJ">[1]Cover!#REF!</definedName>
    <definedName name="ROLLUPS">[1]Cover!#REF!</definedName>
    <definedName name="SALPROJ">[1]Cover!#REF!</definedName>
    <definedName name="SEC">[1]Cover!#REF!</definedName>
    <definedName name="SECBP">[1]Detail!#REF!</definedName>
    <definedName name="SECROLLUP">[1]Category!#REF!</definedName>
    <definedName name="SECSP">'[3]PSFA FTE &amp; Salary FY05'!#REF!</definedName>
    <definedName name="SoilBorings">#REF!</definedName>
    <definedName name="wrn.Bidders._.list." localSheetId="0" hidden="1">{#N/A,#N/A,FALSE,"Cover Sheet";#N/A,#N/A,FALSE,"Package 1 ";#N/A,#N/A,FALSE,"Package 2";#N/A,#N/A,FALSE,"Package 3";#N/A,#N/A,FALSE,"Package 4";#N/A,#N/A,FALSE,"Package 5";#N/A,#N/A,FALSE,"Package 6";#N/A,#N/A,FALSE,"Package 7";#N/A,#N/A,FALSE,"Package 8";#N/A,#N/A,FALSE,"Package 9";#N/A,#N/A,FALSE,"Package 10";#N/A,#N/A,FALSE,"Package 11";#N/A,#N/A,FALSE,"Package 12";#N/A,#N/A,FALSE,"Package 13";#N/A,#N/A,FALSE,"Package 14";#N/A,#N/A,FALSE,"Package 15";#N/A,#N/A,FALSE,"Package 16"}</definedName>
    <definedName name="wrn.Bidders._.list." hidden="1">{#N/A,#N/A,FALSE,"Cover Sheet";#N/A,#N/A,FALSE,"Package 1 ";#N/A,#N/A,FALSE,"Package 2";#N/A,#N/A,FALSE,"Package 3";#N/A,#N/A,FALSE,"Package 4";#N/A,#N/A,FALSE,"Package 5";#N/A,#N/A,FALSE,"Package 6";#N/A,#N/A,FALSE,"Package 7";#N/A,#N/A,FALSE,"Package 8";#N/A,#N/A,FALSE,"Package 9";#N/A,#N/A,FALSE,"Package 10";#N/A,#N/A,FALSE,"Package 11";#N/A,#N/A,FALSE,"Package 12";#N/A,#N/A,FALSE,"Package 13";#N/A,#N/A,FALSE,"Package 14";#N/A,#N/A,FALSE,"Package 15";#N/A,#N/A,FALSE,"Package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 l="1"/>
  <c r="G52" i="1"/>
  <c r="B52" i="1" l="1"/>
  <c r="N46" i="1"/>
  <c r="N32" i="1"/>
  <c r="P32" i="1" s="1"/>
  <c r="N33" i="1"/>
  <c r="P33" i="1" s="1"/>
  <c r="N34" i="1"/>
  <c r="P34" i="1" s="1"/>
  <c r="N35" i="1"/>
  <c r="P35" i="1" s="1"/>
  <c r="N36" i="1"/>
  <c r="P36" i="1" s="1"/>
  <c r="N37" i="1"/>
  <c r="P37" i="1" s="1"/>
  <c r="N38" i="1"/>
  <c r="P38" i="1" s="1"/>
  <c r="N39" i="1"/>
  <c r="P39" i="1" s="1"/>
  <c r="N40" i="1"/>
  <c r="P40" i="1" s="1"/>
  <c r="N41" i="1"/>
  <c r="P41" i="1" s="1"/>
  <c r="P42" i="1" l="1"/>
  <c r="N42" i="1"/>
  <c r="H42" i="1"/>
  <c r="J42" i="1"/>
  <c r="L42" i="1"/>
  <c r="N47" i="1" l="1"/>
  <c r="N48" i="1" s="1"/>
</calcChain>
</file>

<file path=xl/sharedStrings.xml><?xml version="1.0" encoding="utf-8"?>
<sst xmlns="http://schemas.openxmlformats.org/spreadsheetml/2006/main" count="72" uniqueCount="66">
  <si>
    <t>STATE OF NEW MEXICO</t>
  </si>
  <si>
    <t>GOVERNOR</t>
  </si>
  <si>
    <t>In Collaboration With</t>
  </si>
  <si>
    <t>Distribution to:</t>
  </si>
  <si>
    <t>CONTRACTOR:</t>
  </si>
  <si>
    <t>Design Professional of Record</t>
  </si>
  <si>
    <t>PSFA Regional Manager</t>
  </si>
  <si>
    <t>DATE:</t>
  </si>
  <si>
    <t>PSFA Contracts Administrator</t>
  </si>
  <si>
    <t>MCR #</t>
  </si>
  <si>
    <t>SHORT DESCRIPTION</t>
  </si>
  <si>
    <t>By:</t>
  </si>
  <si>
    <t>Date:</t>
  </si>
  <si>
    <t>Reviewed By:</t>
  </si>
  <si>
    <t>Approved By:</t>
  </si>
  <si>
    <t>PSFA REGIONAL MANAGER</t>
  </si>
  <si>
    <t>District Representative</t>
  </si>
  <si>
    <t>The original Contract Sum was:</t>
  </si>
  <si>
    <t>Net change by previously authorized Change Orders:</t>
  </si>
  <si>
    <t>The Contract Sum prior to this Change Order was:</t>
  </si>
  <si>
    <t>The new Contract Sum including this Change Order will be:</t>
  </si>
  <si>
    <t>Contractor</t>
  </si>
  <si>
    <r>
      <t>NOT VALID UNTIL SIGNED BY THE OWNER(S).</t>
    </r>
    <r>
      <rPr>
        <sz val="16"/>
        <rFont val="Times New Roman"/>
        <family val="1"/>
      </rPr>
      <t xml:space="preserve">  
Signature of the Contrator indicates agreement herewith, including any adjustment in the Contract Sum or Contract Time.</t>
    </r>
  </si>
  <si>
    <t>Name of District Representative</t>
  </si>
  <si>
    <t>The Contract Sum will be</t>
  </si>
  <si>
    <t>Increased</t>
  </si>
  <si>
    <t>Decreased</t>
  </si>
  <si>
    <t>by</t>
  </si>
  <si>
    <t>by this Change Order in the amount of:</t>
  </si>
  <si>
    <t>JOE GUILLEN</t>
  </si>
  <si>
    <t>MICHELLE LUJAN GRISHAM</t>
  </si>
  <si>
    <t>PSCOC CHAIR</t>
  </si>
  <si>
    <t>00 6363</t>
  </si>
  <si>
    <t>Other:</t>
  </si>
  <si>
    <t>PSFA PO #</t>
  </si>
  <si>
    <t>DISTRICT PO #</t>
  </si>
  <si>
    <t>DESIGN PROF.:</t>
  </si>
  <si>
    <t>DISTRICT
TOTAL</t>
  </si>
  <si>
    <r>
      <rPr>
        <b/>
        <u/>
        <sz val="10"/>
        <rFont val="Arial"/>
        <family val="2"/>
      </rPr>
      <t>DISTRICT SHARE</t>
    </r>
    <r>
      <rPr>
        <b/>
        <sz val="10"/>
        <rFont val="Arial"/>
        <family val="2"/>
      </rPr>
      <t xml:space="preserve">
ABOVE ALLOWABLE
FUNDING</t>
    </r>
  </si>
  <si>
    <r>
      <rPr>
        <b/>
        <u/>
        <sz val="10"/>
        <rFont val="Arial"/>
        <family val="2"/>
      </rPr>
      <t>DISTRICT SHARE</t>
    </r>
    <r>
      <rPr>
        <b/>
        <sz val="10"/>
        <rFont val="Arial"/>
        <family val="2"/>
      </rPr>
      <t xml:space="preserve">
TO 
ALLOWABLE
FUNDING</t>
    </r>
  </si>
  <si>
    <r>
      <rPr>
        <b/>
        <u/>
        <sz val="10"/>
        <rFont val="Arial"/>
        <family val="2"/>
      </rPr>
      <t>STATE SHARE</t>
    </r>
    <r>
      <rPr>
        <b/>
        <sz val="10"/>
        <rFont val="Arial"/>
        <family val="2"/>
      </rPr>
      <t xml:space="preserve">
TO 
ALLOWABLE
FUNDING</t>
    </r>
  </si>
  <si>
    <t>TOTAL 
AMOUNT</t>
  </si>
  <si>
    <t>PUBLIC SCHOOL CAPITAL OUTLAY COUNCIL (PSCOC)</t>
  </si>
  <si>
    <t>PUBLIC SCHOOL FACILITIES AUTHORITY (PSFA)</t>
  </si>
  <si>
    <t>✓</t>
  </si>
  <si>
    <t>N/A</t>
  </si>
  <si>
    <t>❌</t>
  </si>
  <si>
    <t>✓ ✓ ✓ ✘ ❌ ✖ ✕ ❎ ☓ ✗</t>
  </si>
  <si>
    <t>Name of Regional Project Manager</t>
  </si>
  <si>
    <t>Name of Signatory (Design Professional)</t>
  </si>
  <si>
    <t>Name of Signatory (General Contractor)</t>
  </si>
  <si>
    <t>Unchanged</t>
  </si>
  <si>
    <t xml:space="preserve">      The Contract Time will be </t>
  </si>
  <si>
    <t xml:space="preserve">      The date of Substantial Completion as of the date of this Change Order therefore is</t>
  </si>
  <si>
    <t xml:space="preserve">      Otherwise Parties agree by checking here:</t>
  </si>
  <si>
    <t xml:space="preserve">      that at the time of this Change Order, there is no agreement on adjustment to the Contract Time related to MCR(s).</t>
  </si>
  <si>
    <t>(List MCR's by their number or write all in this Change Order).  The Contractor, without prejudice and without waiving any rights to such claim for adjustment to Contract Time in relation to these MCR(s), agrees to postpone claim in accordance with Paragraph 7.3  of the General Conditions.</t>
  </si>
  <si>
    <t>PROJECT:</t>
  </si>
  <si>
    <t>School District</t>
  </si>
  <si>
    <t xml:space="preserve">                                                             CHANGE ORDER (CO) WORKSHEET</t>
  </si>
  <si>
    <t>CO No.:</t>
  </si>
  <si>
    <t>TOTAL:</t>
  </si>
  <si>
    <t>Name of PSFA Deputy Director/Designee</t>
  </si>
  <si>
    <t>PSFA DEPUTY DIRECTOR/DESIGNEE</t>
  </si>
  <si>
    <t>MARCOS B. TRUJILLO</t>
  </si>
  <si>
    <t>PSFA EXECUTIVE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</si>
</sst>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409]mmmm\ d\,\ yyyy;@"/>
  </numFmts>
  <fonts count="28" x14ac:knownFonts="1">
    <font>
      <sz val="10"/>
      <name val="Arial"/>
    </font>
    <font>
      <sz val="10"/>
      <name val="Arial"/>
      <family val="2"/>
    </font>
    <font>
      <sz val="18"/>
      <name val="Arial"/>
      <family val="2"/>
    </font>
    <font>
      <b/>
      <sz val="9"/>
      <name val="Arial"/>
      <family val="2"/>
    </font>
    <font>
      <b/>
      <sz val="12"/>
      <name val="Arial"/>
      <family val="2"/>
    </font>
    <font>
      <b/>
      <sz val="18"/>
      <name val="Arial"/>
      <family val="2"/>
    </font>
    <font>
      <sz val="16"/>
      <name val="Arial"/>
      <family val="2"/>
    </font>
    <font>
      <sz val="12"/>
      <name val="Times New Roman"/>
      <family val="1"/>
    </font>
    <font>
      <b/>
      <sz val="16"/>
      <name val="Times New Roman"/>
      <family val="1"/>
    </font>
    <font>
      <sz val="14"/>
      <name val="Times New Roman"/>
      <family val="1"/>
    </font>
    <font>
      <sz val="16"/>
      <name val="Times New Roman"/>
      <family val="1"/>
    </font>
    <font>
      <sz val="9"/>
      <name val="Arial"/>
      <family val="2"/>
    </font>
    <font>
      <sz val="8"/>
      <name val="Arial"/>
      <family val="2"/>
    </font>
    <font>
      <sz val="14"/>
      <name val="Arial"/>
      <family val="2"/>
    </font>
    <font>
      <b/>
      <sz val="16"/>
      <name val="Arial"/>
      <family val="2"/>
    </font>
    <font>
      <sz val="16"/>
      <name val="Arial"/>
      <family val="2"/>
    </font>
    <font>
      <b/>
      <sz val="14"/>
      <name val="Times New Roman"/>
      <family val="1"/>
    </font>
    <font>
      <b/>
      <sz val="13"/>
      <name val="Times New Roman"/>
      <family val="1"/>
    </font>
    <font>
      <sz val="10"/>
      <name val="Times New Roman"/>
      <family val="1"/>
    </font>
    <font>
      <b/>
      <sz val="10"/>
      <name val="Times New Roman"/>
      <family val="1"/>
    </font>
    <font>
      <sz val="15"/>
      <name val="Times New Roman"/>
      <family val="1"/>
    </font>
    <font>
      <i/>
      <sz val="12"/>
      <name val="Arial"/>
      <family val="2"/>
    </font>
    <font>
      <b/>
      <sz val="16"/>
      <color theme="0"/>
      <name val="Arial"/>
      <family val="2"/>
    </font>
    <font>
      <b/>
      <sz val="10"/>
      <name val="Arial"/>
      <family val="2"/>
    </font>
    <font>
      <b/>
      <u/>
      <sz val="10"/>
      <name val="Arial"/>
      <family val="2"/>
    </font>
    <font>
      <b/>
      <u/>
      <sz val="12"/>
      <name val="Arial"/>
      <family val="2"/>
    </font>
    <font>
      <sz val="12"/>
      <name val="Arial"/>
      <family val="2"/>
    </font>
    <font>
      <sz val="10"/>
      <color theme="0"/>
      <name val="Arial"/>
      <family val="2"/>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41">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2">
    <xf numFmtId="0" fontId="0" fillId="0" borderId="0" xfId="0"/>
    <xf numFmtId="0" fontId="14" fillId="3" borderId="0" xfId="0" applyFont="1" applyFill="1" applyAlignment="1" applyProtection="1">
      <alignment horizontal="left" vertical="center"/>
      <protection locked="0"/>
    </xf>
    <xf numFmtId="0" fontId="10" fillId="0" borderId="16"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0" fillId="0" borderId="0" xfId="0" applyAlignment="1">
      <alignment horizontal="center"/>
    </xf>
    <xf numFmtId="0" fontId="27"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14" fillId="3" borderId="0" xfId="0" applyFont="1" applyFill="1" applyAlignme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0" borderId="0" xfId="0" applyFont="1" applyAlignment="1">
      <alignment horizontal="center" vertical="center"/>
    </xf>
    <xf numFmtId="0" fontId="14" fillId="0" borderId="0" xfId="0" applyFont="1" applyAlignment="1">
      <alignment horizontal="center" vertical="center"/>
    </xf>
    <xf numFmtId="0" fontId="10" fillId="0" borderId="0" xfId="0" applyFont="1"/>
    <xf numFmtId="0" fontId="14" fillId="0" borderId="0" xfId="0" applyFont="1" applyAlignment="1">
      <alignment horizontal="center"/>
    </xf>
    <xf numFmtId="0" fontId="15" fillId="0" borderId="0" xfId="0" applyFont="1"/>
    <xf numFmtId="0" fontId="10" fillId="0" borderId="15" xfId="0" applyFont="1" applyBorder="1"/>
    <xf numFmtId="0" fontId="7" fillId="0" borderId="1" xfId="0" applyFont="1" applyBorder="1"/>
    <xf numFmtId="0" fontId="9" fillId="0" borderId="8" xfId="0" applyFont="1" applyBorder="1" applyAlignment="1">
      <alignment horizontal="center"/>
    </xf>
    <xf numFmtId="0" fontId="13" fillId="0" borderId="0" xfId="0" applyFont="1"/>
    <xf numFmtId="164" fontId="9" fillId="0" borderId="0" xfId="0" applyNumberFormat="1" applyFont="1"/>
    <xf numFmtId="6" fontId="13" fillId="0" borderId="0" xfId="0" applyNumberFormat="1" applyFont="1"/>
    <xf numFmtId="38" fontId="13" fillId="0" borderId="0" xfId="0" applyNumberFormat="1" applyFont="1"/>
    <xf numFmtId="43" fontId="1" fillId="0" borderId="0" xfId="1" applyFill="1" applyBorder="1" applyProtection="1"/>
    <xf numFmtId="39" fontId="1" fillId="0" borderId="0" xfId="0" applyNumberFormat="1" applyFont="1"/>
    <xf numFmtId="39" fontId="1" fillId="0" borderId="0" xfId="1" applyNumberFormat="1" applyFont="1" applyFill="1" applyBorder="1" applyAlignment="1" applyProtection="1"/>
    <xf numFmtId="0" fontId="4" fillId="6" borderId="6" xfId="0" applyFont="1" applyFill="1" applyBorder="1" applyAlignment="1">
      <alignment horizontal="center" vertical="center"/>
    </xf>
    <xf numFmtId="0" fontId="11" fillId="0" borderId="0" xfId="0" applyFont="1" applyAlignment="1">
      <alignment wrapText="1"/>
    </xf>
    <xf numFmtId="0" fontId="0" fillId="0" borderId="0" xfId="0" applyAlignment="1">
      <alignment horizontal="center" wrapText="1"/>
    </xf>
    <xf numFmtId="0" fontId="3" fillId="0" borderId="0" xfId="0" applyFont="1" applyAlignment="1">
      <alignment wrapText="1"/>
    </xf>
    <xf numFmtId="0" fontId="18" fillId="0" borderId="0" xfId="0" applyFont="1"/>
    <xf numFmtId="44" fontId="18" fillId="0" borderId="0" xfId="0" applyNumberFormat="1" applyFont="1"/>
    <xf numFmtId="0" fontId="18" fillId="0" borderId="0" xfId="0" applyFont="1" applyAlignment="1">
      <alignment horizontal="center"/>
    </xf>
    <xf numFmtId="43" fontId="18" fillId="0" borderId="0" xfId="1" applyFont="1" applyFill="1" applyBorder="1" applyProtection="1"/>
    <xf numFmtId="8" fontId="18" fillId="0" borderId="0" xfId="1" applyNumberFormat="1" applyFont="1" applyFill="1" applyBorder="1" applyProtection="1"/>
    <xf numFmtId="44" fontId="19" fillId="0" borderId="0" xfId="0" applyNumberFormat="1" applyFont="1"/>
    <xf numFmtId="44" fontId="18" fillId="0" borderId="0" xfId="2" applyFont="1" applyFill="1" applyBorder="1" applyProtection="1"/>
    <xf numFmtId="43" fontId="18" fillId="0" borderId="0" xfId="0" applyNumberFormat="1" applyFont="1"/>
    <xf numFmtId="7" fontId="18" fillId="0" borderId="0" xfId="2" applyNumberFormat="1" applyFont="1" applyFill="1" applyBorder="1" applyProtection="1"/>
    <xf numFmtId="39" fontId="18" fillId="0" borderId="0" xfId="1" applyNumberFormat="1" applyFont="1" applyFill="1" applyBorder="1" applyAlignment="1" applyProtection="1"/>
    <xf numFmtId="7" fontId="18" fillId="0" borderId="0" xfId="0" applyNumberFormat="1" applyFont="1"/>
    <xf numFmtId="39" fontId="18" fillId="0" borderId="0" xfId="0" applyNumberFormat="1" applyFont="1"/>
    <xf numFmtId="44" fontId="9" fillId="0" borderId="0" xfId="0" applyNumberFormat="1" applyFont="1"/>
    <xf numFmtId="0" fontId="10" fillId="0" borderId="5" xfId="0" applyFont="1" applyBorder="1" applyAlignment="1">
      <alignment horizontal="right"/>
    </xf>
    <xf numFmtId="0" fontId="10" fillId="0" borderId="2"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vertical="top" wrapText="1"/>
    </xf>
    <xf numFmtId="0" fontId="10" fillId="0" borderId="2" xfId="0" applyFont="1" applyBorder="1" applyAlignment="1">
      <alignment horizontal="right"/>
    </xf>
    <xf numFmtId="0" fontId="15" fillId="0" borderId="3" xfId="0" applyFont="1" applyBorder="1"/>
    <xf numFmtId="0" fontId="10" fillId="0" borderId="3" xfId="0" applyFont="1" applyBorder="1"/>
    <xf numFmtId="0" fontId="8" fillId="0" borderId="3" xfId="0" applyFont="1" applyBorder="1"/>
    <xf numFmtId="0" fontId="26" fillId="0" borderId="0" xfId="0" applyFont="1"/>
    <xf numFmtId="0" fontId="7" fillId="0" borderId="0" xfId="0" applyFont="1" applyAlignment="1">
      <alignment horizontal="right"/>
    </xf>
    <xf numFmtId="0" fontId="1" fillId="0" borderId="0" xfId="0" applyFont="1"/>
    <xf numFmtId="0" fontId="9" fillId="0" borderId="0" xfId="0" applyFont="1" applyAlignment="1">
      <alignment horizontal="left"/>
    </xf>
    <xf numFmtId="44" fontId="9" fillId="0" borderId="14" xfId="0" applyNumberFormat="1" applyFont="1" applyBorder="1" applyAlignment="1">
      <alignment vertical="center"/>
    </xf>
    <xf numFmtId="44" fontId="9" fillId="0" borderId="6" xfId="0" applyNumberFormat="1" applyFont="1" applyBorder="1" applyAlignment="1">
      <alignment vertical="center"/>
    </xf>
    <xf numFmtId="44" fontId="9" fillId="0" borderId="21" xfId="0" applyNumberFormat="1" applyFont="1" applyBorder="1" applyAlignment="1" applyProtection="1">
      <alignment vertical="center"/>
      <protection locked="0"/>
    </xf>
    <xf numFmtId="44" fontId="9" fillId="0" borderId="6" xfId="0" applyNumberFormat="1" applyFont="1" applyBorder="1" applyAlignment="1" applyProtection="1">
      <alignment vertical="center"/>
      <protection locked="0"/>
    </xf>
    <xf numFmtId="0" fontId="10" fillId="0" borderId="0" xfId="0" applyFont="1" applyAlignment="1">
      <alignment horizontal="center"/>
    </xf>
    <xf numFmtId="0" fontId="7" fillId="0" borderId="1" xfId="0" applyFont="1" applyBorder="1" applyAlignment="1">
      <alignment horizontal="center"/>
    </xf>
    <xf numFmtId="0" fontId="9" fillId="0" borderId="0" xfId="0" applyFont="1" applyAlignment="1">
      <alignment horizontal="left" vertical="center" wrapText="1"/>
    </xf>
    <xf numFmtId="44" fontId="9" fillId="0" borderId="21" xfId="0" applyNumberFormat="1" applyFont="1" applyBorder="1" applyAlignment="1">
      <alignment vertical="center"/>
    </xf>
    <xf numFmtId="44" fontId="9" fillId="0" borderId="22" xfId="0" applyNumberFormat="1" applyFont="1" applyBorder="1" applyAlignment="1">
      <alignment vertical="center"/>
    </xf>
    <xf numFmtId="44" fontId="9" fillId="0" borderId="7" xfId="0" applyNumberFormat="1" applyFont="1" applyBorder="1" applyAlignment="1" applyProtection="1">
      <alignment vertical="center"/>
      <protection locked="0"/>
    </xf>
    <xf numFmtId="0" fontId="9" fillId="0" borderId="0" xfId="0" applyFont="1" applyAlignment="1">
      <alignment horizontal="center"/>
    </xf>
    <xf numFmtId="0" fontId="9" fillId="0" borderId="3" xfId="0" applyFont="1" applyBorder="1" applyAlignment="1">
      <alignment horizontal="left"/>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9" fillId="0" borderId="6" xfId="0" applyFont="1" applyBorder="1" applyAlignment="1" applyProtection="1">
      <alignment vertical="center" wrapText="1"/>
      <protection locked="0"/>
    </xf>
    <xf numFmtId="0" fontId="23" fillId="7" borderId="20" xfId="0" applyFont="1" applyFill="1" applyBorder="1" applyAlignment="1">
      <alignment horizontal="center" vertical="center" wrapText="1"/>
    </xf>
    <xf numFmtId="0" fontId="10" fillId="0" borderId="15"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8" fillId="0" borderId="0" xfId="0" applyFont="1" applyAlignment="1">
      <alignment horizontal="center"/>
    </xf>
    <xf numFmtId="0" fontId="0" fillId="0" borderId="0" xfId="0" applyAlignment="1">
      <alignment horizontal="center"/>
    </xf>
    <xf numFmtId="44" fontId="8" fillId="0" borderId="34" xfId="0" applyNumberFormat="1" applyFont="1" applyBorder="1" applyAlignment="1">
      <alignment horizontal="right"/>
    </xf>
    <xf numFmtId="44" fontId="8" fillId="0" borderId="15" xfId="0" applyNumberFormat="1" applyFont="1" applyBorder="1" applyAlignment="1">
      <alignment horizontal="right"/>
    </xf>
    <xf numFmtId="44" fontId="8" fillId="0" borderId="36" xfId="0" applyNumberFormat="1" applyFont="1" applyBorder="1" applyAlignment="1">
      <alignment horizontal="right"/>
    </xf>
    <xf numFmtId="0" fontId="17" fillId="6" borderId="28" xfId="0" applyFont="1" applyFill="1" applyBorder="1" applyAlignment="1">
      <alignment horizontal="right" vertical="center"/>
    </xf>
    <xf numFmtId="0" fontId="10" fillId="0" borderId="13" xfId="0" applyFont="1" applyBorder="1" applyAlignment="1">
      <alignment horizontal="left"/>
    </xf>
    <xf numFmtId="0" fontId="10" fillId="0" borderId="14" xfId="0" applyFont="1" applyBorder="1" applyAlignment="1">
      <alignment horizontal="left"/>
    </xf>
    <xf numFmtId="164" fontId="10" fillId="0" borderId="15" xfId="0" applyNumberFormat="1" applyFont="1" applyBorder="1" applyAlignment="1">
      <alignment horizontal="left"/>
    </xf>
    <xf numFmtId="164" fontId="10" fillId="0" borderId="17" xfId="0" applyNumberFormat="1" applyFont="1" applyBorder="1" applyAlignment="1">
      <alignment horizontal="left"/>
    </xf>
    <xf numFmtId="164" fontId="10" fillId="0" borderId="15" xfId="0" applyNumberFormat="1" applyFont="1" applyBorder="1" applyAlignment="1">
      <alignment horizontal="center"/>
    </xf>
    <xf numFmtId="164" fontId="10" fillId="0" borderId="17" xfId="0" applyNumberFormat="1" applyFont="1" applyBorder="1" applyAlignment="1">
      <alignment horizontal="center"/>
    </xf>
    <xf numFmtId="0" fontId="8" fillId="0" borderId="0" xfId="0" applyFont="1" applyAlignment="1">
      <alignment horizontal="center" vertical="top" wrapText="1"/>
    </xf>
    <xf numFmtId="0" fontId="8" fillId="0" borderId="3" xfId="0" applyFont="1" applyBorder="1" applyAlignment="1">
      <alignment horizontal="center" vertical="top" wrapText="1"/>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3" fillId="0" borderId="0" xfId="0" applyFont="1" applyAlignment="1">
      <alignment horizontal="center"/>
    </xf>
    <xf numFmtId="0" fontId="10" fillId="0" borderId="16" xfId="0" applyFont="1" applyBorder="1" applyAlignment="1">
      <alignment horizontal="center"/>
    </xf>
    <xf numFmtId="0" fontId="10" fillId="0" borderId="15" xfId="0" applyFont="1" applyBorder="1" applyAlignment="1">
      <alignment horizontal="center"/>
    </xf>
    <xf numFmtId="0" fontId="10" fillId="0" borderId="17" xfId="0" applyFont="1" applyBorder="1" applyAlignment="1">
      <alignment horizontal="center"/>
    </xf>
    <xf numFmtId="44" fontId="16" fillId="0" borderId="30" xfId="0" applyNumberFormat="1" applyFont="1" applyBorder="1" applyAlignment="1">
      <alignment vertical="center"/>
    </xf>
    <xf numFmtId="44" fontId="16" fillId="0" borderId="31" xfId="0" applyNumberFormat="1" applyFont="1" applyBorder="1" applyAlignment="1">
      <alignment vertical="center"/>
    </xf>
    <xf numFmtId="44" fontId="16" fillId="0" borderId="29" xfId="0" applyNumberFormat="1" applyFont="1" applyBorder="1" applyAlignment="1">
      <alignment vertical="center"/>
    </xf>
    <xf numFmtId="44" fontId="16" fillId="0" borderId="32" xfId="0" applyNumberFormat="1" applyFont="1" applyBorder="1" applyAlignment="1">
      <alignment vertical="center"/>
    </xf>
    <xf numFmtId="44" fontId="10" fillId="0" borderId="39" xfId="0" applyNumberFormat="1" applyFont="1" applyBorder="1" applyAlignment="1" applyProtection="1">
      <alignment horizontal="right"/>
      <protection locked="0"/>
    </xf>
    <xf numFmtId="44" fontId="10" fillId="0" borderId="13" xfId="0" applyNumberFormat="1" applyFont="1" applyBorder="1" applyAlignment="1" applyProtection="1">
      <alignment horizontal="right"/>
      <protection locked="0"/>
    </xf>
    <xf numFmtId="44" fontId="10" fillId="0" borderId="40" xfId="0" applyNumberFormat="1" applyFont="1" applyBorder="1" applyAlignment="1" applyProtection="1">
      <alignment horizontal="right"/>
      <protection locked="0"/>
    </xf>
    <xf numFmtId="0" fontId="15" fillId="0" borderId="11" xfId="0" applyFont="1" applyBorder="1" applyAlignment="1">
      <alignment horizontal="center"/>
    </xf>
    <xf numFmtId="0" fontId="15" fillId="0" borderId="12" xfId="0" applyFont="1" applyBorder="1" applyAlignment="1">
      <alignment horizontal="center"/>
    </xf>
    <xf numFmtId="44" fontId="10" fillId="0" borderId="10" xfId="0" applyNumberFormat="1" applyFont="1" applyBorder="1" applyAlignment="1">
      <alignment horizontal="right"/>
    </xf>
    <xf numFmtId="44" fontId="10" fillId="0" borderId="1" xfId="0" applyNumberFormat="1" applyFont="1" applyBorder="1" applyAlignment="1">
      <alignment horizontal="right"/>
    </xf>
    <xf numFmtId="44" fontId="10" fillId="0" borderId="35" xfId="0" applyNumberFormat="1" applyFont="1" applyBorder="1" applyAlignment="1">
      <alignment horizontal="right"/>
    </xf>
    <xf numFmtId="0" fontId="10" fillId="0" borderId="13" xfId="0" applyFont="1" applyBorder="1"/>
    <xf numFmtId="0" fontId="10" fillId="0" borderId="14" xfId="0" applyFont="1" applyBorder="1"/>
    <xf numFmtId="0" fontId="10" fillId="0" borderId="13" xfId="0" applyFont="1" applyBorder="1" applyAlignment="1">
      <alignment horizontal="center"/>
    </xf>
    <xf numFmtId="0" fontId="10" fillId="0" borderId="14" xfId="0" applyFont="1" applyBorder="1" applyAlignment="1">
      <alignment horizontal="center"/>
    </xf>
    <xf numFmtId="0" fontId="10" fillId="0" borderId="11" xfId="0" applyFont="1" applyBorder="1" applyAlignment="1" applyProtection="1">
      <alignment horizontal="center"/>
      <protection locked="0"/>
    </xf>
    <xf numFmtId="0" fontId="10" fillId="8" borderId="11" xfId="0" applyFont="1" applyFill="1" applyBorder="1" applyAlignment="1" applyProtection="1">
      <alignment horizontal="center"/>
      <protection locked="0"/>
    </xf>
    <xf numFmtId="0" fontId="25" fillId="0" borderId="0" xfId="0" applyFont="1" applyAlignment="1">
      <alignment horizontal="center"/>
    </xf>
    <xf numFmtId="0" fontId="21" fillId="0" borderId="0" xfId="0" applyFont="1" applyAlignment="1">
      <alignment horizontal="center"/>
    </xf>
    <xf numFmtId="0" fontId="2" fillId="0" borderId="0" xfId="0" applyFont="1" applyAlignment="1">
      <alignment horizontal="center"/>
    </xf>
    <xf numFmtId="0" fontId="23" fillId="6" borderId="14" xfId="0"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2"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10" fillId="0" borderId="1" xfId="0" applyFont="1" applyBorder="1" applyAlignment="1" applyProtection="1">
      <alignment horizontal="center" vertical="center"/>
      <protection locked="0"/>
    </xf>
    <xf numFmtId="0" fontId="21" fillId="0" borderId="0" xfId="0" applyFont="1" applyAlignment="1">
      <alignment horizontal="center" vertical="top"/>
    </xf>
    <xf numFmtId="0" fontId="23" fillId="7"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6" borderId="6" xfId="0" applyFont="1" applyFill="1" applyBorder="1" applyAlignment="1">
      <alignment horizontal="center" vertical="center"/>
    </xf>
    <xf numFmtId="0" fontId="9" fillId="0" borderId="8" xfId="0" applyFont="1" applyBorder="1" applyAlignment="1">
      <alignment horizontal="left"/>
    </xf>
    <xf numFmtId="0" fontId="0" fillId="0" borderId="15" xfId="0" applyBorder="1" applyAlignment="1">
      <alignment horizontal="center"/>
    </xf>
    <xf numFmtId="0" fontId="8" fillId="4" borderId="16" xfId="0" applyFont="1" applyFill="1" applyBorder="1" applyAlignment="1">
      <alignment horizontal="center"/>
    </xf>
    <xf numFmtId="0" fontId="8" fillId="4" borderId="15" xfId="0" applyFont="1" applyFill="1" applyBorder="1" applyAlignment="1">
      <alignment horizontal="center"/>
    </xf>
    <xf numFmtId="0" fontId="8" fillId="4" borderId="17" xfId="0" applyFont="1" applyFill="1" applyBorder="1" applyAlignment="1">
      <alignment horizontal="center"/>
    </xf>
    <xf numFmtId="44" fontId="16" fillId="0" borderId="17" xfId="0" applyNumberFormat="1" applyFont="1" applyBorder="1" applyAlignment="1">
      <alignment horizontal="center" vertical="center"/>
    </xf>
    <xf numFmtId="44" fontId="16" fillId="0" borderId="28" xfId="0" applyNumberFormat="1" applyFont="1" applyBorder="1" applyAlignment="1">
      <alignment horizontal="center" vertical="center"/>
    </xf>
    <xf numFmtId="44" fontId="16" fillId="0" borderId="28" xfId="0" applyNumberFormat="1" applyFont="1" applyBorder="1" applyAlignment="1">
      <alignment vertical="center"/>
    </xf>
    <xf numFmtId="44" fontId="16" fillId="0" borderId="16" xfId="0" applyNumberFormat="1" applyFont="1" applyBorder="1" applyAlignment="1">
      <alignment vertical="center"/>
    </xf>
    <xf numFmtId="0" fontId="0" fillId="0" borderId="16" xfId="0" applyBorder="1" applyAlignment="1">
      <alignment horizontal="center"/>
    </xf>
    <xf numFmtId="0" fontId="0" fillId="0" borderId="17" xfId="0" applyBorder="1" applyAlignment="1">
      <alignment horizontal="center"/>
    </xf>
    <xf numFmtId="0" fontId="10" fillId="0" borderId="15" xfId="0" applyFont="1" applyBorder="1" applyAlignment="1">
      <alignment horizontal="left"/>
    </xf>
    <xf numFmtId="0" fontId="10" fillId="0" borderId="15" xfId="0" applyFont="1" applyBorder="1"/>
    <xf numFmtId="0" fontId="10" fillId="0" borderId="2" xfId="0" applyFont="1" applyBorder="1" applyAlignment="1">
      <alignment horizontal="right"/>
    </xf>
    <xf numFmtId="0" fontId="10" fillId="0" borderId="0" xfId="0" applyFont="1" applyAlignment="1">
      <alignment horizontal="right"/>
    </xf>
    <xf numFmtId="0" fontId="8" fillId="0" borderId="3" xfId="0" applyFont="1" applyBorder="1" applyAlignment="1">
      <alignment horizontal="center"/>
    </xf>
    <xf numFmtId="0" fontId="15" fillId="0" borderId="0" xfId="0" applyFont="1" applyAlignment="1">
      <alignment horizontal="center"/>
    </xf>
    <xf numFmtId="0" fontId="15" fillId="0" borderId="3" xfId="0" applyFont="1" applyBorder="1" applyAlignment="1">
      <alignment horizontal="center"/>
    </xf>
    <xf numFmtId="0" fontId="8" fillId="0" borderId="2" xfId="0" applyFont="1" applyBorder="1" applyAlignment="1">
      <alignment horizontal="center"/>
    </xf>
    <xf numFmtId="0" fontId="10" fillId="0" borderId="3" xfId="0" applyFont="1" applyBorder="1" applyAlignment="1">
      <alignment horizontal="center"/>
    </xf>
    <xf numFmtId="0" fontId="6" fillId="0" borderId="2" xfId="0" applyFont="1" applyBorder="1" applyAlignment="1">
      <alignment horizontal="center"/>
    </xf>
    <xf numFmtId="0" fontId="10" fillId="0" borderId="2" xfId="0" applyFont="1" applyBorder="1" applyAlignment="1">
      <alignment horizontal="center"/>
    </xf>
    <xf numFmtId="0" fontId="10" fillId="0" borderId="0" xfId="0" applyFont="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0" fillId="0" borderId="34" xfId="0" applyFont="1" applyBorder="1" applyAlignment="1">
      <alignment horizontal="right"/>
    </xf>
    <xf numFmtId="0" fontId="10" fillId="0" borderId="15" xfId="0" applyFont="1" applyBorder="1" applyAlignment="1">
      <alignment horizontal="right"/>
    </xf>
    <xf numFmtId="0" fontId="9" fillId="0" borderId="9" xfId="0" applyFont="1" applyBorder="1" applyAlignment="1" applyProtection="1">
      <alignment horizontal="center"/>
      <protection locked="0"/>
    </xf>
    <xf numFmtId="0" fontId="9" fillId="0" borderId="8" xfId="0" applyFont="1" applyBorder="1" applyAlignment="1">
      <alignment horizontal="center"/>
    </xf>
    <xf numFmtId="0" fontId="10" fillId="0" borderId="37" xfId="0" applyFont="1" applyBorder="1" applyAlignment="1">
      <alignment horizontal="right"/>
    </xf>
    <xf numFmtId="0" fontId="10" fillId="0" borderId="9" xfId="0" applyFont="1" applyBorder="1" applyAlignment="1">
      <alignment horizontal="right"/>
    </xf>
    <xf numFmtId="0" fontId="10" fillId="0" borderId="39" xfId="0" applyFont="1" applyBorder="1" applyAlignment="1">
      <alignment horizontal="right"/>
    </xf>
    <xf numFmtId="0" fontId="10" fillId="0" borderId="13" xfId="0" applyFont="1" applyBorder="1" applyAlignment="1">
      <alignment horizontal="right"/>
    </xf>
    <xf numFmtId="0" fontId="10" fillId="0" borderId="10" xfId="0" applyFont="1" applyBorder="1" applyAlignment="1">
      <alignment horizontal="right"/>
    </xf>
    <xf numFmtId="0" fontId="10" fillId="0" borderId="1" xfId="0" applyFont="1" applyBorder="1" applyAlignment="1">
      <alignment horizontal="right"/>
    </xf>
    <xf numFmtId="44" fontId="9" fillId="0" borderId="24" xfId="0" applyNumberFormat="1" applyFont="1" applyBorder="1" applyAlignment="1" applyProtection="1">
      <alignment vertical="center"/>
      <protection locked="0"/>
    </xf>
    <xf numFmtId="44" fontId="9" fillId="0" borderId="27" xfId="0" applyNumberFormat="1" applyFont="1" applyBorder="1" applyAlignment="1" applyProtection="1">
      <alignment vertical="center"/>
      <protection locked="0"/>
    </xf>
    <xf numFmtId="44" fontId="9" fillId="0" borderId="23" xfId="0" applyNumberFormat="1" applyFont="1" applyBorder="1" applyAlignment="1" applyProtection="1">
      <alignment vertical="center"/>
      <protection locked="0"/>
    </xf>
    <xf numFmtId="44" fontId="9" fillId="0" borderId="23" xfId="0" applyNumberFormat="1" applyFont="1" applyBorder="1" applyAlignment="1">
      <alignment vertical="center"/>
    </xf>
    <xf numFmtId="44" fontId="9" fillId="0" borderId="25" xfId="0" applyNumberFormat="1" applyFont="1" applyBorder="1" applyAlignment="1">
      <alignment vertical="center"/>
    </xf>
    <xf numFmtId="0" fontId="9" fillId="0" borderId="24" xfId="0" applyFont="1" applyBorder="1" applyAlignment="1" applyProtection="1">
      <alignment vertical="center" wrapText="1"/>
      <protection locked="0"/>
    </xf>
    <xf numFmtId="44" fontId="10" fillId="0" borderId="37" xfId="0" applyNumberFormat="1" applyFont="1" applyBorder="1" applyAlignment="1" applyProtection="1">
      <alignment horizontal="right"/>
      <protection locked="0"/>
    </xf>
    <xf numFmtId="44" fontId="10" fillId="0" borderId="9" xfId="0" applyNumberFormat="1" applyFont="1" applyBorder="1" applyAlignment="1" applyProtection="1">
      <alignment horizontal="right"/>
      <protection locked="0"/>
    </xf>
    <xf numFmtId="44" fontId="10" fillId="0" borderId="38" xfId="0" applyNumberFormat="1" applyFont="1" applyBorder="1" applyAlignment="1" applyProtection="1">
      <alignment horizontal="right"/>
      <protection locked="0"/>
    </xf>
    <xf numFmtId="44" fontId="10" fillId="0" borderId="34" xfId="0" applyNumberFormat="1" applyFont="1" applyBorder="1" applyAlignment="1">
      <alignment horizontal="right"/>
    </xf>
    <xf numFmtId="44" fontId="10" fillId="0" borderId="15" xfId="0" applyNumberFormat="1" applyFont="1" applyBorder="1" applyAlignment="1">
      <alignment horizontal="right"/>
    </xf>
    <xf numFmtId="44" fontId="10" fillId="0" borderId="36" xfId="0" applyNumberFormat="1" applyFont="1" applyBorder="1" applyAlignment="1">
      <alignment horizontal="right"/>
    </xf>
    <xf numFmtId="0" fontId="20" fillId="0" borderId="15" xfId="0" applyFont="1" applyBorder="1" applyAlignment="1">
      <alignment horizontal="center"/>
    </xf>
    <xf numFmtId="44" fontId="9" fillId="0" borderId="33" xfId="0" applyNumberFormat="1" applyFont="1" applyBorder="1" applyAlignment="1">
      <alignment vertical="center"/>
    </xf>
    <xf numFmtId="44" fontId="9" fillId="0" borderId="24" xfId="0" applyNumberFormat="1" applyFont="1" applyBorder="1" applyAlignment="1">
      <alignment vertical="center"/>
    </xf>
    <xf numFmtId="0" fontId="9" fillId="0" borderId="6" xfId="0" applyFont="1" applyBorder="1" applyAlignment="1" applyProtection="1">
      <alignment horizontal="left" vertical="center" wrapText="1"/>
      <protection locked="0"/>
    </xf>
    <xf numFmtId="164" fontId="9" fillId="0" borderId="15" xfId="0" applyNumberFormat="1" applyFont="1" applyBorder="1" applyAlignment="1" applyProtection="1">
      <alignment horizontal="left"/>
      <protection locked="0"/>
    </xf>
    <xf numFmtId="0" fontId="10" fillId="0" borderId="11" xfId="0" applyFont="1" applyBorder="1" applyAlignment="1">
      <alignment horizontal="left"/>
    </xf>
    <xf numFmtId="0" fontId="10" fillId="0" borderId="12" xfId="0" applyFont="1" applyBorder="1" applyAlignment="1">
      <alignment horizontal="left"/>
    </xf>
    <xf numFmtId="0" fontId="8" fillId="0" borderId="0" xfId="0" applyFont="1" applyAlignment="1">
      <alignment horizontal="right"/>
    </xf>
    <xf numFmtId="0" fontId="22" fillId="2" borderId="0" xfId="0" applyFont="1" applyFill="1" applyAlignment="1">
      <alignment horizontal="center" vertical="center"/>
    </xf>
    <xf numFmtId="0" fontId="22" fillId="2" borderId="0" xfId="0" applyFont="1" applyFill="1" applyAlignment="1">
      <alignment horizontal="left" vertical="center"/>
    </xf>
    <xf numFmtId="0" fontId="8" fillId="0" borderId="0" xfId="0" applyFont="1" applyAlignment="1">
      <alignment horizontal="center" wrapText="1"/>
    </xf>
    <xf numFmtId="0" fontId="8" fillId="0" borderId="1" xfId="0" applyFont="1" applyBorder="1" applyAlignment="1" applyProtection="1">
      <alignment horizontal="left" wrapText="1"/>
      <protection locked="0"/>
    </xf>
    <xf numFmtId="0" fontId="8" fillId="0" borderId="4" xfId="0" applyFont="1" applyBorder="1" applyAlignment="1" applyProtection="1">
      <alignment horizontal="left" wrapText="1"/>
      <protection locked="0"/>
    </xf>
    <xf numFmtId="14" fontId="6" fillId="3" borderId="0" xfId="0" applyNumberFormat="1" applyFont="1" applyFill="1" applyAlignment="1" applyProtection="1">
      <alignment horizontal="left" vertical="center"/>
      <protection locked="0"/>
    </xf>
  </cellXfs>
  <cellStyles count="3">
    <cellStyle name="Comma" xfId="1" builtinId="3"/>
    <cellStyle name="Currency" xfId="2" builtinId="4"/>
    <cellStyle name="Normal"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60960</xdr:rowOff>
    </xdr:from>
    <xdr:to>
      <xdr:col>2</xdr:col>
      <xdr:colOff>154634</xdr:colOff>
      <xdr:row>6</xdr:row>
      <xdr:rowOff>38100</xdr:rowOff>
    </xdr:to>
    <xdr:pic>
      <xdr:nvPicPr>
        <xdr:cNvPr id="1346" name="Picture 2" descr="psfa-logo">
          <a:extLst>
            <a:ext uri="{FF2B5EF4-FFF2-40B4-BE49-F238E27FC236}">
              <a16:creationId xmlns:a16="http://schemas.microsoft.com/office/drawing/2014/main" id="{00000000-0008-0000-0000-000042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60960"/>
          <a:ext cx="1645920" cy="157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lileo\FolderRedirect\PERS%20SVCS.%20CALC_PSF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mpsfa.org/Documents%20and%20Settings/rfischer/Local%20Settings/Temporary%20Internet%20Files/OLK22/DOCUME~1/RTOKAR~1/LOCALS~1/Temp/My%20Documents/Frontier/Frontier%20Drawdown%20Base%20991111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psfa.org/Documents%20and%20Settings/jeaton/Desktop/1%20Jeffs%20Briefcase/PSCOC%20Funding/PSCOC%20Funding_021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ategory"/>
      <sheetName val="Detail"/>
      <sheetName val="FTE &amp; Salary"/>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Schedule"/>
      <sheetName val="Signatures"/>
      <sheetName val="DD Summary All Bldgs"/>
      <sheetName val="Construction Billing"/>
      <sheetName val="Fee Worksheet"/>
      <sheetName val="Summary"/>
      <sheetName val="Matamoras K-7"/>
      <sheetName val="Newport K-7"/>
      <sheetName val="Froniter 8-12"/>
      <sheetName val="Demolition"/>
      <sheetName val="CM Reimbursables"/>
    </sheetNames>
    <sheetDataSet>
      <sheetData sheetId="0" refreshError="1">
        <row r="10">
          <cell r="A10">
            <v>36342</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U10">
            <v>36161</v>
          </cell>
          <cell r="V10">
            <v>0</v>
          </cell>
          <cell r="W10">
            <v>0</v>
          </cell>
          <cell r="X10">
            <v>0</v>
          </cell>
          <cell r="Y10">
            <v>0</v>
          </cell>
          <cell r="Z10">
            <v>0</v>
          </cell>
          <cell r="AA10">
            <v>0</v>
          </cell>
          <cell r="AB10">
            <v>0</v>
          </cell>
          <cell r="AC10">
            <v>0</v>
          </cell>
          <cell r="AD10">
            <v>0</v>
          </cell>
        </row>
        <row r="11">
          <cell r="A11">
            <v>36373</v>
          </cell>
          <cell r="B11">
            <v>17801.09481322307</v>
          </cell>
          <cell r="C11">
            <v>0</v>
          </cell>
          <cell r="D11">
            <v>17886.172742929411</v>
          </cell>
          <cell r="E11">
            <v>0</v>
          </cell>
          <cell r="F11">
            <v>0</v>
          </cell>
          <cell r="G11">
            <v>0</v>
          </cell>
          <cell r="H11">
            <v>35687.267556152481</v>
          </cell>
          <cell r="I11">
            <v>0</v>
          </cell>
          <cell r="J11">
            <v>35687.267556152481</v>
          </cell>
          <cell r="K11">
            <v>0</v>
          </cell>
          <cell r="L11">
            <v>0</v>
          </cell>
          <cell r="M11">
            <v>0</v>
          </cell>
          <cell r="N11">
            <v>6740</v>
          </cell>
          <cell r="O11">
            <v>0</v>
          </cell>
          <cell r="P11">
            <v>0</v>
          </cell>
          <cell r="Q11">
            <v>0</v>
          </cell>
          <cell r="R11">
            <v>42427.267556152481</v>
          </cell>
          <cell r="S11">
            <v>0</v>
          </cell>
          <cell r="U11">
            <v>36192</v>
          </cell>
          <cell r="V11">
            <v>0</v>
          </cell>
          <cell r="W11">
            <v>0</v>
          </cell>
          <cell r="X11">
            <v>0</v>
          </cell>
          <cell r="Y11">
            <v>0</v>
          </cell>
          <cell r="Z11">
            <v>0</v>
          </cell>
          <cell r="AA11">
            <v>0</v>
          </cell>
          <cell r="AB11">
            <v>0</v>
          </cell>
          <cell r="AC11">
            <v>0</v>
          </cell>
          <cell r="AD11">
            <v>0</v>
          </cell>
        </row>
        <row r="12">
          <cell r="A12">
            <v>36404</v>
          </cell>
          <cell r="B12">
            <v>17801.09481322307</v>
          </cell>
          <cell r="C12">
            <v>0</v>
          </cell>
          <cell r="D12">
            <v>17886.172742929411</v>
          </cell>
          <cell r="E12">
            <v>0</v>
          </cell>
          <cell r="F12">
            <v>0</v>
          </cell>
          <cell r="G12">
            <v>0</v>
          </cell>
          <cell r="H12">
            <v>35687.267556152481</v>
          </cell>
          <cell r="I12">
            <v>0</v>
          </cell>
          <cell r="J12">
            <v>35687.267556152481</v>
          </cell>
          <cell r="K12">
            <v>0</v>
          </cell>
          <cell r="L12">
            <v>0</v>
          </cell>
          <cell r="M12">
            <v>0</v>
          </cell>
          <cell r="N12">
            <v>6740</v>
          </cell>
          <cell r="O12">
            <v>0</v>
          </cell>
          <cell r="P12">
            <v>0</v>
          </cell>
          <cell r="Q12">
            <v>0</v>
          </cell>
          <cell r="R12">
            <v>42427.267556152481</v>
          </cell>
          <cell r="S12">
            <v>0</v>
          </cell>
          <cell r="U12">
            <v>36220</v>
          </cell>
          <cell r="V12">
            <v>0</v>
          </cell>
          <cell r="W12">
            <v>0</v>
          </cell>
          <cell r="X12">
            <v>0</v>
          </cell>
          <cell r="Y12">
            <v>0</v>
          </cell>
          <cell r="Z12">
            <v>0</v>
          </cell>
          <cell r="AA12">
            <v>0</v>
          </cell>
          <cell r="AB12">
            <v>0</v>
          </cell>
          <cell r="AC12">
            <v>0</v>
          </cell>
          <cell r="AD12">
            <v>0</v>
          </cell>
        </row>
        <row r="13">
          <cell r="A13" t="str">
            <v>Subtotal</v>
          </cell>
          <cell r="B13">
            <v>35602.189626446139</v>
          </cell>
          <cell r="C13">
            <v>0</v>
          </cell>
          <cell r="D13">
            <v>35772.345485858823</v>
          </cell>
          <cell r="E13">
            <v>0</v>
          </cell>
          <cell r="F13">
            <v>0</v>
          </cell>
          <cell r="G13">
            <v>0</v>
          </cell>
          <cell r="H13">
            <v>71374.535112304962</v>
          </cell>
          <cell r="I13">
            <v>0</v>
          </cell>
          <cell r="J13">
            <v>71374.535112304962</v>
          </cell>
          <cell r="K13">
            <v>0</v>
          </cell>
          <cell r="L13">
            <v>0</v>
          </cell>
          <cell r="M13">
            <v>0</v>
          </cell>
          <cell r="N13">
            <v>13480</v>
          </cell>
          <cell r="O13">
            <v>0</v>
          </cell>
          <cell r="P13">
            <v>0</v>
          </cell>
          <cell r="Q13">
            <v>0</v>
          </cell>
          <cell r="R13">
            <v>84854.535112304962</v>
          </cell>
          <cell r="S13">
            <v>0</v>
          </cell>
          <cell r="U13" t="str">
            <v>Subtotal</v>
          </cell>
          <cell r="V13">
            <v>0</v>
          </cell>
          <cell r="W13">
            <v>0</v>
          </cell>
          <cell r="X13">
            <v>0</v>
          </cell>
          <cell r="Y13">
            <v>0</v>
          </cell>
          <cell r="Z13">
            <v>0</v>
          </cell>
          <cell r="AA13">
            <v>0</v>
          </cell>
          <cell r="AB13">
            <v>0</v>
          </cell>
          <cell r="AC13">
            <v>0</v>
          </cell>
          <cell r="AD13">
            <v>0</v>
          </cell>
        </row>
        <row r="14">
          <cell r="A14">
            <v>36434</v>
          </cell>
          <cell r="B14">
            <v>17801.09481322307</v>
          </cell>
          <cell r="C14">
            <v>0</v>
          </cell>
          <cell r="D14">
            <v>17886.172742929411</v>
          </cell>
          <cell r="E14">
            <v>0</v>
          </cell>
          <cell r="F14">
            <v>0</v>
          </cell>
          <cell r="G14">
            <v>0</v>
          </cell>
          <cell r="H14">
            <v>35687.267556152481</v>
          </cell>
          <cell r="I14">
            <v>0</v>
          </cell>
          <cell r="J14">
            <v>31075.464887695038</v>
          </cell>
          <cell r="K14">
            <v>0</v>
          </cell>
          <cell r="L14">
            <v>4611.8026684574434</v>
          </cell>
          <cell r="M14">
            <v>0</v>
          </cell>
          <cell r="N14">
            <v>6740</v>
          </cell>
          <cell r="O14">
            <v>0</v>
          </cell>
          <cell r="P14">
            <v>160</v>
          </cell>
          <cell r="Q14">
            <v>0</v>
          </cell>
          <cell r="R14">
            <v>42587.267556152481</v>
          </cell>
          <cell r="S14">
            <v>0</v>
          </cell>
          <cell r="U14">
            <v>36251</v>
          </cell>
          <cell r="V14">
            <v>0</v>
          </cell>
          <cell r="W14">
            <v>0</v>
          </cell>
          <cell r="X14">
            <v>0</v>
          </cell>
          <cell r="Y14">
            <v>0</v>
          </cell>
          <cell r="Z14">
            <v>0</v>
          </cell>
          <cell r="AA14">
            <v>0</v>
          </cell>
          <cell r="AB14">
            <v>0</v>
          </cell>
          <cell r="AC14">
            <v>0</v>
          </cell>
          <cell r="AD14">
            <v>0</v>
          </cell>
        </row>
        <row r="15">
          <cell r="A15">
            <v>36465</v>
          </cell>
          <cell r="B15">
            <v>71204.379252892279</v>
          </cell>
          <cell r="C15">
            <v>0</v>
          </cell>
          <cell r="D15">
            <v>33626.373139804906</v>
          </cell>
          <cell r="E15">
            <v>0</v>
          </cell>
          <cell r="F15">
            <v>0</v>
          </cell>
          <cell r="G15">
            <v>0</v>
          </cell>
          <cell r="H15">
            <v>104830.75239269718</v>
          </cell>
          <cell r="I15">
            <v>0</v>
          </cell>
          <cell r="J15">
            <v>0</v>
          </cell>
          <cell r="K15">
            <v>0</v>
          </cell>
          <cell r="L15">
            <v>104830.75239269718</v>
          </cell>
          <cell r="M15">
            <v>0</v>
          </cell>
          <cell r="N15">
            <v>11307</v>
          </cell>
          <cell r="O15">
            <v>0</v>
          </cell>
          <cell r="P15">
            <v>160</v>
          </cell>
          <cell r="Q15">
            <v>0</v>
          </cell>
          <cell r="R15">
            <v>116297.75239269718</v>
          </cell>
          <cell r="S15">
            <v>0</v>
          </cell>
          <cell r="U15">
            <v>36281</v>
          </cell>
          <cell r="V15">
            <v>0</v>
          </cell>
          <cell r="W15">
            <v>0</v>
          </cell>
          <cell r="X15">
            <v>0</v>
          </cell>
          <cell r="Y15">
            <v>0</v>
          </cell>
          <cell r="Z15">
            <v>0</v>
          </cell>
          <cell r="AA15">
            <v>0</v>
          </cell>
          <cell r="AB15">
            <v>0</v>
          </cell>
          <cell r="AC15">
            <v>0</v>
          </cell>
          <cell r="AD15">
            <v>0</v>
          </cell>
        </row>
        <row r="16">
          <cell r="A16">
            <v>36495</v>
          </cell>
          <cell r="B16">
            <v>71204.379252892279</v>
          </cell>
          <cell r="C16">
            <v>0</v>
          </cell>
          <cell r="D16">
            <v>49279.46644864275</v>
          </cell>
          <cell r="E16">
            <v>0</v>
          </cell>
          <cell r="F16">
            <v>0</v>
          </cell>
          <cell r="G16">
            <v>0</v>
          </cell>
          <cell r="H16">
            <v>120483.84570153503</v>
          </cell>
          <cell r="I16">
            <v>0</v>
          </cell>
          <cell r="J16">
            <v>0</v>
          </cell>
          <cell r="K16">
            <v>0</v>
          </cell>
          <cell r="L16">
            <v>120483.84570153503</v>
          </cell>
          <cell r="M16">
            <v>0</v>
          </cell>
          <cell r="N16">
            <v>11307</v>
          </cell>
          <cell r="O16">
            <v>0</v>
          </cell>
          <cell r="P16">
            <v>360</v>
          </cell>
          <cell r="Q16">
            <v>0</v>
          </cell>
          <cell r="R16">
            <v>132150.84570153503</v>
          </cell>
          <cell r="S16">
            <v>0</v>
          </cell>
          <cell r="U16">
            <v>36312</v>
          </cell>
          <cell r="V16">
            <v>0</v>
          </cell>
          <cell r="W16">
            <v>0</v>
          </cell>
          <cell r="X16">
            <v>0</v>
          </cell>
          <cell r="Y16">
            <v>0</v>
          </cell>
          <cell r="Z16">
            <v>0</v>
          </cell>
          <cell r="AA16">
            <v>0</v>
          </cell>
          <cell r="AB16">
            <v>0</v>
          </cell>
          <cell r="AC16">
            <v>0</v>
          </cell>
          <cell r="AD16">
            <v>0</v>
          </cell>
        </row>
        <row r="17">
          <cell r="A17" t="str">
            <v>Subtotal</v>
          </cell>
          <cell r="B17">
            <v>160209.85331900761</v>
          </cell>
          <cell r="C17">
            <v>0</v>
          </cell>
          <cell r="D17">
            <v>100792.01233137707</v>
          </cell>
          <cell r="E17">
            <v>0</v>
          </cell>
          <cell r="F17">
            <v>0</v>
          </cell>
          <cell r="G17">
            <v>0</v>
          </cell>
          <cell r="H17">
            <v>261001.86565038469</v>
          </cell>
          <cell r="I17">
            <v>0</v>
          </cell>
          <cell r="J17">
            <v>31075.464887695038</v>
          </cell>
          <cell r="K17">
            <v>0</v>
          </cell>
          <cell r="L17">
            <v>229926.40076268965</v>
          </cell>
          <cell r="M17">
            <v>0</v>
          </cell>
          <cell r="N17">
            <v>29354</v>
          </cell>
          <cell r="O17">
            <v>0</v>
          </cell>
          <cell r="P17">
            <v>680</v>
          </cell>
          <cell r="Q17">
            <v>0</v>
          </cell>
          <cell r="R17">
            <v>291035.86565038469</v>
          </cell>
          <cell r="S17">
            <v>0</v>
          </cell>
          <cell r="U17" t="str">
            <v>Subtotal</v>
          </cell>
          <cell r="V17">
            <v>0</v>
          </cell>
          <cell r="W17">
            <v>0</v>
          </cell>
          <cell r="X17">
            <v>0</v>
          </cell>
          <cell r="Y17">
            <v>0</v>
          </cell>
          <cell r="Z17">
            <v>0</v>
          </cell>
          <cell r="AA17">
            <v>0</v>
          </cell>
          <cell r="AB17">
            <v>0</v>
          </cell>
          <cell r="AC17">
            <v>0</v>
          </cell>
          <cell r="AD17">
            <v>0</v>
          </cell>
        </row>
        <row r="18">
          <cell r="A18">
            <v>36526</v>
          </cell>
          <cell r="B18">
            <v>71204.379252892279</v>
          </cell>
          <cell r="C18">
            <v>0</v>
          </cell>
          <cell r="D18">
            <v>28171.141687960495</v>
          </cell>
          <cell r="E18">
            <v>0</v>
          </cell>
          <cell r="F18">
            <v>0</v>
          </cell>
          <cell r="G18">
            <v>0</v>
          </cell>
          <cell r="H18">
            <v>99375.520940852773</v>
          </cell>
          <cell r="I18">
            <v>0</v>
          </cell>
          <cell r="J18">
            <v>0</v>
          </cell>
          <cell r="K18">
            <v>0</v>
          </cell>
          <cell r="L18">
            <v>99375.520940852773</v>
          </cell>
          <cell r="M18">
            <v>0</v>
          </cell>
          <cell r="N18">
            <v>11307</v>
          </cell>
          <cell r="O18">
            <v>0</v>
          </cell>
          <cell r="P18">
            <v>160</v>
          </cell>
          <cell r="Q18">
            <v>0</v>
          </cell>
          <cell r="R18">
            <v>110842.52094085277</v>
          </cell>
          <cell r="S18">
            <v>0</v>
          </cell>
          <cell r="U18">
            <v>36342</v>
          </cell>
          <cell r="V18">
            <v>0</v>
          </cell>
          <cell r="W18">
            <v>0</v>
          </cell>
          <cell r="X18">
            <v>0</v>
          </cell>
          <cell r="Y18">
            <v>0</v>
          </cell>
          <cell r="Z18">
            <v>0</v>
          </cell>
          <cell r="AA18">
            <v>0</v>
          </cell>
          <cell r="AB18">
            <v>0</v>
          </cell>
          <cell r="AC18">
            <v>0</v>
          </cell>
          <cell r="AD18">
            <v>0</v>
          </cell>
        </row>
        <row r="19">
          <cell r="A19">
            <v>36557</v>
          </cell>
          <cell r="B19">
            <v>65271.105264499158</v>
          </cell>
          <cell r="C19">
            <v>0</v>
          </cell>
          <cell r="D19">
            <v>27545.647729302746</v>
          </cell>
          <cell r="E19">
            <v>0</v>
          </cell>
          <cell r="F19">
            <v>0</v>
          </cell>
          <cell r="H19">
            <v>92816.7529938019</v>
          </cell>
          <cell r="I19">
            <v>0</v>
          </cell>
          <cell r="J19">
            <v>0</v>
          </cell>
          <cell r="K19">
            <v>0</v>
          </cell>
          <cell r="L19">
            <v>92816.7529938019</v>
          </cell>
          <cell r="M19">
            <v>0</v>
          </cell>
          <cell r="N19">
            <v>13769</v>
          </cell>
          <cell r="O19">
            <v>0</v>
          </cell>
          <cell r="P19">
            <v>360</v>
          </cell>
          <cell r="Q19">
            <v>0</v>
          </cell>
          <cell r="R19">
            <v>106945.7529938019</v>
          </cell>
          <cell r="S19">
            <v>0</v>
          </cell>
          <cell r="U19">
            <v>36373</v>
          </cell>
          <cell r="V19">
            <v>0</v>
          </cell>
          <cell r="W19">
            <v>0</v>
          </cell>
          <cell r="X19">
            <v>0</v>
          </cell>
          <cell r="Y19">
            <v>0</v>
          </cell>
          <cell r="Z19">
            <v>0</v>
          </cell>
          <cell r="AA19">
            <v>0</v>
          </cell>
          <cell r="AB19">
            <v>0</v>
          </cell>
          <cell r="AC19">
            <v>0</v>
          </cell>
          <cell r="AD19">
            <v>0</v>
          </cell>
        </row>
        <row r="20">
          <cell r="A20">
            <v>36586</v>
          </cell>
          <cell r="B20">
            <v>65271.105264499158</v>
          </cell>
          <cell r="C20">
            <v>0</v>
          </cell>
          <cell r="D20">
            <v>17886.172742929411</v>
          </cell>
          <cell r="E20">
            <v>0</v>
          </cell>
          <cell r="F20">
            <v>0</v>
          </cell>
          <cell r="G20">
            <v>0</v>
          </cell>
          <cell r="H20">
            <v>83157.278007428569</v>
          </cell>
          <cell r="I20">
            <v>0</v>
          </cell>
          <cell r="J20">
            <v>0</v>
          </cell>
          <cell r="K20">
            <v>0</v>
          </cell>
          <cell r="L20">
            <v>83157.278007428569</v>
          </cell>
          <cell r="M20">
            <v>0</v>
          </cell>
          <cell r="N20">
            <v>13769</v>
          </cell>
          <cell r="O20">
            <v>0</v>
          </cell>
          <cell r="P20">
            <v>5360</v>
          </cell>
          <cell r="Q20">
            <v>0</v>
          </cell>
          <cell r="R20">
            <v>102286.27800742857</v>
          </cell>
          <cell r="S20">
            <v>0</v>
          </cell>
          <cell r="U20">
            <v>36404</v>
          </cell>
          <cell r="V20">
            <v>0</v>
          </cell>
          <cell r="W20">
            <v>0</v>
          </cell>
          <cell r="X20">
            <v>0</v>
          </cell>
          <cell r="Y20">
            <v>0</v>
          </cell>
          <cell r="Z20">
            <v>0</v>
          </cell>
          <cell r="AA20">
            <v>0</v>
          </cell>
          <cell r="AB20">
            <v>0</v>
          </cell>
          <cell r="AC20">
            <v>0</v>
          </cell>
          <cell r="AD20">
            <v>0</v>
          </cell>
        </row>
        <row r="21">
          <cell r="A21" t="str">
            <v>Subtotal</v>
          </cell>
          <cell r="B21">
            <v>201746.58978189057</v>
          </cell>
          <cell r="C21">
            <v>0</v>
          </cell>
          <cell r="D21">
            <v>73602.962160192648</v>
          </cell>
          <cell r="E21">
            <v>0</v>
          </cell>
          <cell r="F21">
            <v>0</v>
          </cell>
          <cell r="G21">
            <v>0</v>
          </cell>
          <cell r="H21">
            <v>275349.55194208323</v>
          </cell>
          <cell r="I21">
            <v>0</v>
          </cell>
          <cell r="J21">
            <v>0</v>
          </cell>
          <cell r="K21">
            <v>0</v>
          </cell>
          <cell r="L21">
            <v>275349.55194208323</v>
          </cell>
          <cell r="M21">
            <v>0</v>
          </cell>
          <cell r="N21">
            <v>38845</v>
          </cell>
          <cell r="O21">
            <v>0</v>
          </cell>
          <cell r="P21">
            <v>5880</v>
          </cell>
          <cell r="Q21">
            <v>0</v>
          </cell>
          <cell r="R21">
            <v>320074.56</v>
          </cell>
          <cell r="S21">
            <v>0</v>
          </cell>
          <cell r="U21" t="str">
            <v>Subtotal</v>
          </cell>
          <cell r="V21">
            <v>0</v>
          </cell>
          <cell r="W21">
            <v>0</v>
          </cell>
          <cell r="X21">
            <v>0</v>
          </cell>
          <cell r="Y21">
            <v>0</v>
          </cell>
          <cell r="Z21">
            <v>0</v>
          </cell>
          <cell r="AA21">
            <v>0</v>
          </cell>
          <cell r="AB21">
            <v>0</v>
          </cell>
          <cell r="AC21">
            <v>0</v>
          </cell>
          <cell r="AD21">
            <v>0</v>
          </cell>
        </row>
        <row r="22">
          <cell r="A22">
            <v>36617</v>
          </cell>
          <cell r="B22">
            <v>65271.105264499158</v>
          </cell>
          <cell r="C22">
            <v>0</v>
          </cell>
          <cell r="D22">
            <v>17886.172742929411</v>
          </cell>
          <cell r="E22">
            <v>0</v>
          </cell>
          <cell r="F22">
            <v>0</v>
          </cell>
          <cell r="G22">
            <v>0</v>
          </cell>
          <cell r="H22">
            <v>83157.278007428569</v>
          </cell>
          <cell r="I22">
            <v>0</v>
          </cell>
          <cell r="J22">
            <v>0</v>
          </cell>
          <cell r="K22">
            <v>0</v>
          </cell>
          <cell r="L22">
            <v>83157.278007428569</v>
          </cell>
          <cell r="M22">
            <v>0</v>
          </cell>
          <cell r="N22">
            <v>13769</v>
          </cell>
          <cell r="O22">
            <v>0</v>
          </cell>
          <cell r="P22">
            <v>160</v>
          </cell>
          <cell r="Q22">
            <v>0</v>
          </cell>
          <cell r="R22">
            <v>97086.278007428569</v>
          </cell>
          <cell r="S22">
            <v>0</v>
          </cell>
          <cell r="U22">
            <v>36434</v>
          </cell>
          <cell r="V22">
            <v>0</v>
          </cell>
          <cell r="W22">
            <v>0</v>
          </cell>
          <cell r="X22">
            <v>0</v>
          </cell>
          <cell r="Y22">
            <v>0</v>
          </cell>
          <cell r="Z22">
            <v>0</v>
          </cell>
          <cell r="AA22">
            <v>0</v>
          </cell>
          <cell r="AB22">
            <v>0</v>
          </cell>
          <cell r="AC22">
            <v>0</v>
          </cell>
          <cell r="AD22">
            <v>0</v>
          </cell>
        </row>
        <row r="23">
          <cell r="A23">
            <v>36647</v>
          </cell>
          <cell r="B23">
            <v>77138.926089329092</v>
          </cell>
          <cell r="C23">
            <v>0</v>
          </cell>
          <cell r="D23">
            <v>17886.172742929411</v>
          </cell>
          <cell r="E23">
            <v>0</v>
          </cell>
          <cell r="F23">
            <v>0</v>
          </cell>
          <cell r="G23">
            <v>0</v>
          </cell>
          <cell r="H23">
            <v>95025.098832258504</v>
          </cell>
          <cell r="I23">
            <v>0</v>
          </cell>
          <cell r="J23">
            <v>0</v>
          </cell>
          <cell r="K23">
            <v>0</v>
          </cell>
          <cell r="L23">
            <v>95025.098832258504</v>
          </cell>
          <cell r="M23">
            <v>0</v>
          </cell>
          <cell r="N23">
            <v>13769</v>
          </cell>
          <cell r="O23">
            <v>0</v>
          </cell>
          <cell r="P23">
            <v>400</v>
          </cell>
          <cell r="Q23">
            <v>0</v>
          </cell>
          <cell r="R23">
            <v>109194.0988322585</v>
          </cell>
          <cell r="S23">
            <v>0</v>
          </cell>
          <cell r="U23">
            <v>36465</v>
          </cell>
          <cell r="V23">
            <v>0</v>
          </cell>
          <cell r="W23">
            <v>0</v>
          </cell>
          <cell r="X23">
            <v>0</v>
          </cell>
          <cell r="Y23">
            <v>0</v>
          </cell>
          <cell r="Z23">
            <v>0</v>
          </cell>
          <cell r="AA23">
            <v>0</v>
          </cell>
          <cell r="AB23">
            <v>0</v>
          </cell>
          <cell r="AC23">
            <v>0</v>
          </cell>
          <cell r="AD23">
            <v>0</v>
          </cell>
        </row>
        <row r="24">
          <cell r="A24">
            <v>36678</v>
          </cell>
          <cell r="B24">
            <v>81588.881580623944</v>
          </cell>
          <cell r="C24">
            <v>0</v>
          </cell>
          <cell r="D24">
            <v>17886.172742929411</v>
          </cell>
          <cell r="E24">
            <v>0</v>
          </cell>
          <cell r="F24">
            <v>0</v>
          </cell>
          <cell r="G24">
            <v>0</v>
          </cell>
          <cell r="H24">
            <v>99475.054323553355</v>
          </cell>
          <cell r="I24">
            <v>0</v>
          </cell>
          <cell r="J24">
            <v>0</v>
          </cell>
          <cell r="K24">
            <v>0</v>
          </cell>
          <cell r="L24">
            <v>99475.054323553355</v>
          </cell>
          <cell r="M24">
            <v>0</v>
          </cell>
          <cell r="N24">
            <v>21247</v>
          </cell>
          <cell r="O24">
            <v>0</v>
          </cell>
          <cell r="P24">
            <v>1725</v>
          </cell>
          <cell r="Q24">
            <v>0</v>
          </cell>
          <cell r="R24">
            <v>122447.05432355336</v>
          </cell>
          <cell r="S24">
            <v>0</v>
          </cell>
          <cell r="U24">
            <v>36495</v>
          </cell>
          <cell r="V24">
            <v>0</v>
          </cell>
          <cell r="W24">
            <v>0</v>
          </cell>
          <cell r="X24">
            <v>0</v>
          </cell>
          <cell r="Y24">
            <v>0</v>
          </cell>
          <cell r="Z24">
            <v>0</v>
          </cell>
          <cell r="AA24">
            <v>0</v>
          </cell>
          <cell r="AB24">
            <v>0</v>
          </cell>
          <cell r="AC24">
            <v>0</v>
          </cell>
          <cell r="AD24">
            <v>0</v>
          </cell>
        </row>
        <row r="25">
          <cell r="A25" t="str">
            <v>Subtotal</v>
          </cell>
          <cell r="B25">
            <v>223998.91293445221</v>
          </cell>
          <cell r="C25">
            <v>0</v>
          </cell>
          <cell r="D25">
            <v>53658.518228788234</v>
          </cell>
          <cell r="E25">
            <v>0</v>
          </cell>
          <cell r="F25">
            <v>0</v>
          </cell>
          <cell r="G25">
            <v>0</v>
          </cell>
          <cell r="H25">
            <v>277657.4311632404</v>
          </cell>
          <cell r="I25">
            <v>0</v>
          </cell>
          <cell r="J25">
            <v>0</v>
          </cell>
          <cell r="K25">
            <v>0</v>
          </cell>
          <cell r="L25">
            <v>277657.4311632404</v>
          </cell>
          <cell r="M25">
            <v>0</v>
          </cell>
          <cell r="N25">
            <v>48785</v>
          </cell>
          <cell r="O25">
            <v>0</v>
          </cell>
          <cell r="P25">
            <v>2285</v>
          </cell>
          <cell r="Q25">
            <v>0</v>
          </cell>
          <cell r="R25">
            <v>328727.44</v>
          </cell>
          <cell r="S25">
            <v>0</v>
          </cell>
          <cell r="U25" t="str">
            <v>Subtotal</v>
          </cell>
          <cell r="V25">
            <v>0</v>
          </cell>
          <cell r="W25">
            <v>0</v>
          </cell>
          <cell r="X25">
            <v>0</v>
          </cell>
          <cell r="Y25">
            <v>0</v>
          </cell>
          <cell r="Z25">
            <v>0</v>
          </cell>
          <cell r="AA25">
            <v>0</v>
          </cell>
          <cell r="AB25">
            <v>0</v>
          </cell>
          <cell r="AC25">
            <v>0</v>
          </cell>
          <cell r="AD25">
            <v>0</v>
          </cell>
        </row>
        <row r="26">
          <cell r="A26">
            <v>36708</v>
          </cell>
          <cell r="B26">
            <v>81588.881580623944</v>
          </cell>
          <cell r="C26">
            <v>0</v>
          </cell>
          <cell r="D26">
            <v>22542.58108895941</v>
          </cell>
          <cell r="E26">
            <v>0</v>
          </cell>
          <cell r="F26">
            <v>0</v>
          </cell>
          <cell r="G26">
            <v>0</v>
          </cell>
          <cell r="H26">
            <v>104131.46266958336</v>
          </cell>
          <cell r="I26">
            <v>0</v>
          </cell>
          <cell r="J26">
            <v>0</v>
          </cell>
          <cell r="K26">
            <v>0</v>
          </cell>
          <cell r="L26">
            <v>104131.46266958336</v>
          </cell>
          <cell r="M26">
            <v>0</v>
          </cell>
          <cell r="N26">
            <v>21247</v>
          </cell>
          <cell r="O26">
            <v>0</v>
          </cell>
          <cell r="P26">
            <v>1725</v>
          </cell>
          <cell r="Q26">
            <v>0</v>
          </cell>
          <cell r="R26">
            <v>127103.46266958336</v>
          </cell>
          <cell r="S26">
            <v>0</v>
          </cell>
          <cell r="U26">
            <v>36526</v>
          </cell>
          <cell r="V26">
            <v>0</v>
          </cell>
          <cell r="W26">
            <v>0</v>
          </cell>
          <cell r="X26">
            <v>0</v>
          </cell>
          <cell r="Y26">
            <v>0</v>
          </cell>
          <cell r="Z26">
            <v>0</v>
          </cell>
          <cell r="AA26">
            <v>0</v>
          </cell>
          <cell r="AB26">
            <v>0</v>
          </cell>
          <cell r="AC26">
            <v>0</v>
          </cell>
          <cell r="AD26">
            <v>0</v>
          </cell>
        </row>
        <row r="27">
          <cell r="A27">
            <v>36739</v>
          </cell>
          <cell r="B27">
            <v>57853.23993096406</v>
          </cell>
          <cell r="C27">
            <v>0</v>
          </cell>
          <cell r="D27">
            <v>46084.616539844406</v>
          </cell>
          <cell r="E27">
            <v>0</v>
          </cell>
          <cell r="F27">
            <v>0</v>
          </cell>
          <cell r="G27">
            <v>0</v>
          </cell>
          <cell r="H27">
            <v>103937.85647080847</v>
          </cell>
          <cell r="I27">
            <v>0</v>
          </cell>
          <cell r="J27">
            <v>0</v>
          </cell>
          <cell r="K27">
            <v>0</v>
          </cell>
          <cell r="L27">
            <v>103937.85647080847</v>
          </cell>
          <cell r="M27">
            <v>0</v>
          </cell>
          <cell r="N27">
            <v>21247</v>
          </cell>
          <cell r="O27">
            <v>0</v>
          </cell>
          <cell r="P27">
            <v>2175</v>
          </cell>
          <cell r="Q27">
            <v>0</v>
          </cell>
          <cell r="R27">
            <v>127359.85647080847</v>
          </cell>
          <cell r="S27">
            <v>0</v>
          </cell>
          <cell r="U27">
            <v>36557</v>
          </cell>
          <cell r="V27">
            <v>0</v>
          </cell>
          <cell r="W27">
            <v>0</v>
          </cell>
          <cell r="X27">
            <v>0</v>
          </cell>
          <cell r="Y27">
            <v>0</v>
          </cell>
          <cell r="Z27">
            <v>0</v>
          </cell>
          <cell r="AA27">
            <v>0</v>
          </cell>
          <cell r="AB27">
            <v>0</v>
          </cell>
          <cell r="AC27">
            <v>0</v>
          </cell>
          <cell r="AD27">
            <v>0</v>
          </cell>
        </row>
        <row r="28">
          <cell r="A28">
            <v>36770</v>
          </cell>
          <cell r="B28">
            <v>30161.658006360849</v>
          </cell>
          <cell r="C28">
            <v>0</v>
          </cell>
          <cell r="D28">
            <v>74910.827934238972</v>
          </cell>
          <cell r="E28">
            <v>0</v>
          </cell>
          <cell r="F28">
            <v>175860.43690849296</v>
          </cell>
          <cell r="G28">
            <v>0</v>
          </cell>
          <cell r="H28">
            <v>280932.92284909275</v>
          </cell>
          <cell r="I28">
            <v>0</v>
          </cell>
          <cell r="J28">
            <v>0</v>
          </cell>
          <cell r="K28">
            <v>0</v>
          </cell>
          <cell r="L28">
            <v>280932.92284909275</v>
          </cell>
          <cell r="M28">
            <v>0</v>
          </cell>
          <cell r="N28">
            <v>21247</v>
          </cell>
          <cell r="O28">
            <v>0</v>
          </cell>
          <cell r="P28">
            <v>5465</v>
          </cell>
          <cell r="Q28">
            <v>0</v>
          </cell>
          <cell r="R28">
            <v>307644.92284909275</v>
          </cell>
          <cell r="S28">
            <v>0</v>
          </cell>
          <cell r="U28">
            <v>36586</v>
          </cell>
          <cell r="V28">
            <v>0</v>
          </cell>
          <cell r="W28">
            <v>0</v>
          </cell>
          <cell r="X28">
            <v>0</v>
          </cell>
          <cell r="Y28">
            <v>0</v>
          </cell>
          <cell r="Z28">
            <v>0</v>
          </cell>
          <cell r="AA28">
            <v>0</v>
          </cell>
          <cell r="AB28">
            <v>0</v>
          </cell>
          <cell r="AC28">
            <v>0</v>
          </cell>
          <cell r="AD28">
            <v>0</v>
          </cell>
        </row>
        <row r="29">
          <cell r="A29" t="str">
            <v>Subtotal</v>
          </cell>
          <cell r="B29">
            <v>169603.77951794883</v>
          </cell>
          <cell r="C29">
            <v>0</v>
          </cell>
          <cell r="D29">
            <v>143538.02556304279</v>
          </cell>
          <cell r="E29">
            <v>0</v>
          </cell>
          <cell r="F29">
            <v>175860.43690849296</v>
          </cell>
          <cell r="G29">
            <v>0</v>
          </cell>
          <cell r="H29">
            <v>489002.24198948458</v>
          </cell>
          <cell r="I29">
            <v>0</v>
          </cell>
          <cell r="J29">
            <v>0</v>
          </cell>
          <cell r="K29">
            <v>0</v>
          </cell>
          <cell r="L29">
            <v>489002.24198948458</v>
          </cell>
          <cell r="M29">
            <v>0</v>
          </cell>
          <cell r="N29">
            <v>63741</v>
          </cell>
          <cell r="O29">
            <v>0</v>
          </cell>
          <cell r="P29">
            <v>9365</v>
          </cell>
          <cell r="Q29">
            <v>0</v>
          </cell>
          <cell r="R29">
            <v>562108.25</v>
          </cell>
          <cell r="S29">
            <v>0</v>
          </cell>
          <cell r="U29" t="str">
            <v>Subtotal</v>
          </cell>
          <cell r="V29">
            <v>0</v>
          </cell>
          <cell r="W29">
            <v>0</v>
          </cell>
          <cell r="X29">
            <v>0</v>
          </cell>
          <cell r="Y29">
            <v>0</v>
          </cell>
          <cell r="Z29">
            <v>0</v>
          </cell>
          <cell r="AA29">
            <v>0</v>
          </cell>
          <cell r="AB29">
            <v>0</v>
          </cell>
          <cell r="AC29">
            <v>0</v>
          </cell>
          <cell r="AD29">
            <v>0</v>
          </cell>
        </row>
        <row r="30">
          <cell r="A30">
            <v>36800</v>
          </cell>
          <cell r="B30">
            <v>25711.702515066005</v>
          </cell>
          <cell r="C30">
            <v>0</v>
          </cell>
          <cell r="D30">
            <v>38328.501251749964</v>
          </cell>
          <cell r="E30">
            <v>0</v>
          </cell>
          <cell r="F30">
            <v>294169.88577690278</v>
          </cell>
          <cell r="G30">
            <v>0</v>
          </cell>
          <cell r="H30">
            <v>358210.08954371873</v>
          </cell>
          <cell r="I30">
            <v>0</v>
          </cell>
          <cell r="J30">
            <v>0</v>
          </cell>
          <cell r="K30">
            <v>0</v>
          </cell>
          <cell r="L30">
            <v>358210.08954371873</v>
          </cell>
          <cell r="M30">
            <v>0</v>
          </cell>
          <cell r="N30">
            <v>26390</v>
          </cell>
          <cell r="O30">
            <v>0</v>
          </cell>
          <cell r="P30">
            <v>2465</v>
          </cell>
          <cell r="Q30">
            <v>0</v>
          </cell>
          <cell r="R30">
            <v>387065.08954371873</v>
          </cell>
          <cell r="S30">
            <v>0</v>
          </cell>
          <cell r="U30">
            <v>36617</v>
          </cell>
          <cell r="V30">
            <v>0</v>
          </cell>
          <cell r="W30">
            <v>0</v>
          </cell>
          <cell r="X30">
            <v>0</v>
          </cell>
          <cell r="Y30">
            <v>0</v>
          </cell>
          <cell r="Z30">
            <v>0</v>
          </cell>
          <cell r="AA30">
            <v>0</v>
          </cell>
          <cell r="AB30">
            <v>0</v>
          </cell>
          <cell r="AC30">
            <v>0</v>
          </cell>
          <cell r="AD30">
            <v>0</v>
          </cell>
        </row>
        <row r="31">
          <cell r="A31">
            <v>36831</v>
          </cell>
          <cell r="B31">
            <v>11867.396542148714</v>
          </cell>
          <cell r="C31">
            <v>0</v>
          </cell>
          <cell r="D31">
            <v>31570.428973624967</v>
          </cell>
          <cell r="E31">
            <v>0</v>
          </cell>
          <cell r="F31">
            <v>483306.92550506326</v>
          </cell>
          <cell r="G31">
            <v>0</v>
          </cell>
          <cell r="H31">
            <v>526744.75102083699</v>
          </cell>
          <cell r="I31">
            <v>0</v>
          </cell>
          <cell r="J31">
            <v>0</v>
          </cell>
          <cell r="K31">
            <v>0</v>
          </cell>
          <cell r="L31">
            <v>526744.75102083699</v>
          </cell>
          <cell r="M31">
            <v>0</v>
          </cell>
          <cell r="N31">
            <v>26390</v>
          </cell>
          <cell r="O31">
            <v>0</v>
          </cell>
          <cell r="P31">
            <v>2465</v>
          </cell>
          <cell r="Q31">
            <v>0</v>
          </cell>
          <cell r="R31">
            <v>555599.75102083699</v>
          </cell>
          <cell r="S31">
            <v>0</v>
          </cell>
          <cell r="U31">
            <v>36647</v>
          </cell>
          <cell r="V31">
            <v>0</v>
          </cell>
          <cell r="W31">
            <v>0</v>
          </cell>
          <cell r="X31">
            <v>0</v>
          </cell>
          <cell r="Y31">
            <v>0</v>
          </cell>
          <cell r="Z31">
            <v>0</v>
          </cell>
          <cell r="AA31">
            <v>0</v>
          </cell>
          <cell r="AB31">
            <v>0</v>
          </cell>
          <cell r="AC31">
            <v>0</v>
          </cell>
          <cell r="AD31">
            <v>0</v>
          </cell>
        </row>
        <row r="32">
          <cell r="A32">
            <v>36861</v>
          </cell>
          <cell r="B32">
            <v>11867.396542148714</v>
          </cell>
          <cell r="C32">
            <v>0</v>
          </cell>
          <cell r="D32">
            <v>31570.428973624967</v>
          </cell>
          <cell r="E32">
            <v>0</v>
          </cell>
          <cell r="F32">
            <v>628763.18339734641</v>
          </cell>
          <cell r="G32">
            <v>0</v>
          </cell>
          <cell r="H32">
            <v>672201.00891312014</v>
          </cell>
          <cell r="I32">
            <v>0</v>
          </cell>
          <cell r="J32">
            <v>0</v>
          </cell>
          <cell r="K32">
            <v>0</v>
          </cell>
          <cell r="L32">
            <v>672201.00891312014</v>
          </cell>
          <cell r="M32">
            <v>0</v>
          </cell>
          <cell r="N32">
            <v>34209</v>
          </cell>
          <cell r="O32">
            <v>0</v>
          </cell>
          <cell r="P32">
            <v>3365</v>
          </cell>
          <cell r="Q32">
            <v>0</v>
          </cell>
          <cell r="R32">
            <v>709775.00891312014</v>
          </cell>
          <cell r="S32">
            <v>0</v>
          </cell>
          <cell r="U32">
            <v>36678</v>
          </cell>
          <cell r="V32">
            <v>0</v>
          </cell>
          <cell r="W32">
            <v>0</v>
          </cell>
          <cell r="X32">
            <v>0</v>
          </cell>
          <cell r="Y32">
            <v>0</v>
          </cell>
          <cell r="Z32">
            <v>0</v>
          </cell>
          <cell r="AA32">
            <v>0</v>
          </cell>
          <cell r="AB32">
            <v>0</v>
          </cell>
          <cell r="AC32">
            <v>0</v>
          </cell>
          <cell r="AD32">
            <v>0</v>
          </cell>
        </row>
        <row r="33">
          <cell r="A33" t="str">
            <v>Subtotal</v>
          </cell>
          <cell r="B33">
            <v>49446.495599363436</v>
          </cell>
          <cell r="C33">
            <v>0</v>
          </cell>
          <cell r="D33">
            <v>101469.3591989999</v>
          </cell>
          <cell r="E33">
            <v>0</v>
          </cell>
          <cell r="F33">
            <v>1406239.9946793125</v>
          </cell>
          <cell r="G33">
            <v>0</v>
          </cell>
          <cell r="H33">
            <v>1557155.8494776757</v>
          </cell>
          <cell r="I33">
            <v>0</v>
          </cell>
          <cell r="J33">
            <v>0</v>
          </cell>
          <cell r="K33">
            <v>0</v>
          </cell>
          <cell r="L33">
            <v>1557155.8494776757</v>
          </cell>
          <cell r="M33">
            <v>0</v>
          </cell>
          <cell r="N33">
            <v>86989</v>
          </cell>
          <cell r="O33">
            <v>0</v>
          </cell>
          <cell r="P33">
            <v>8295</v>
          </cell>
          <cell r="Q33">
            <v>0</v>
          </cell>
          <cell r="R33">
            <v>1652439.85</v>
          </cell>
          <cell r="S33">
            <v>0</v>
          </cell>
          <cell r="U33" t="str">
            <v>Subtotal</v>
          </cell>
          <cell r="V33">
            <v>0</v>
          </cell>
          <cell r="W33">
            <v>0</v>
          </cell>
          <cell r="X33">
            <v>0</v>
          </cell>
          <cell r="Y33">
            <v>0</v>
          </cell>
          <cell r="Z33">
            <v>0</v>
          </cell>
          <cell r="AA33">
            <v>0</v>
          </cell>
          <cell r="AB33">
            <v>0</v>
          </cell>
          <cell r="AC33">
            <v>0</v>
          </cell>
          <cell r="AD33">
            <v>0</v>
          </cell>
        </row>
        <row r="34">
          <cell r="A34">
            <v>36892</v>
          </cell>
          <cell r="B34">
            <v>11867.396542148714</v>
          </cell>
          <cell r="C34">
            <v>0</v>
          </cell>
          <cell r="D34">
            <v>24585.816454579966</v>
          </cell>
          <cell r="E34">
            <v>0</v>
          </cell>
          <cell r="F34">
            <v>751194.24941378133</v>
          </cell>
          <cell r="G34">
            <v>0</v>
          </cell>
          <cell r="H34">
            <v>787647.46241051005</v>
          </cell>
          <cell r="I34">
            <v>0</v>
          </cell>
          <cell r="J34">
            <v>0</v>
          </cell>
          <cell r="K34">
            <v>0</v>
          </cell>
          <cell r="L34">
            <v>787647.46241051005</v>
          </cell>
          <cell r="M34">
            <v>0</v>
          </cell>
          <cell r="N34">
            <v>34209</v>
          </cell>
          <cell r="O34">
            <v>0</v>
          </cell>
          <cell r="P34">
            <v>3365</v>
          </cell>
          <cell r="Q34">
            <v>0</v>
          </cell>
          <cell r="R34">
            <v>825221.46241051005</v>
          </cell>
          <cell r="S34">
            <v>0</v>
          </cell>
          <cell r="U34">
            <v>36708</v>
          </cell>
          <cell r="V34">
            <v>0</v>
          </cell>
          <cell r="W34">
            <v>0</v>
          </cell>
          <cell r="X34">
            <v>0</v>
          </cell>
          <cell r="Y34">
            <v>0</v>
          </cell>
          <cell r="Z34">
            <v>0</v>
          </cell>
          <cell r="AA34">
            <v>0</v>
          </cell>
          <cell r="AB34">
            <v>0</v>
          </cell>
          <cell r="AC34">
            <v>0</v>
          </cell>
          <cell r="AD34">
            <v>0</v>
          </cell>
        </row>
        <row r="35">
          <cell r="A35">
            <v>36923</v>
          </cell>
          <cell r="B35">
            <v>11867.396542148714</v>
          </cell>
          <cell r="C35">
            <v>0</v>
          </cell>
          <cell r="D35">
            <v>24585.816454579966</v>
          </cell>
          <cell r="E35">
            <v>0</v>
          </cell>
          <cell r="F35">
            <v>850600.12355436641</v>
          </cell>
          <cell r="G35">
            <v>0</v>
          </cell>
          <cell r="H35">
            <v>887053.33655109513</v>
          </cell>
          <cell r="I35">
            <v>0</v>
          </cell>
          <cell r="J35">
            <v>0</v>
          </cell>
          <cell r="K35">
            <v>0</v>
          </cell>
          <cell r="L35">
            <v>887053.33655109513</v>
          </cell>
          <cell r="M35">
            <v>0</v>
          </cell>
          <cell r="N35">
            <v>34209</v>
          </cell>
          <cell r="O35">
            <v>0</v>
          </cell>
          <cell r="P35">
            <v>3365</v>
          </cell>
          <cell r="Q35">
            <v>0</v>
          </cell>
          <cell r="R35">
            <v>924627.33655109513</v>
          </cell>
          <cell r="S35">
            <v>0</v>
          </cell>
          <cell r="U35">
            <v>36739</v>
          </cell>
          <cell r="V35">
            <v>0</v>
          </cell>
          <cell r="W35">
            <v>0</v>
          </cell>
          <cell r="X35">
            <v>0</v>
          </cell>
          <cell r="Y35">
            <v>0</v>
          </cell>
          <cell r="Z35">
            <v>0</v>
          </cell>
          <cell r="AA35">
            <v>0</v>
          </cell>
          <cell r="AB35">
            <v>0</v>
          </cell>
          <cell r="AC35">
            <v>0</v>
          </cell>
          <cell r="AD35">
            <v>0</v>
          </cell>
        </row>
        <row r="36">
          <cell r="A36">
            <v>36951</v>
          </cell>
          <cell r="B36">
            <v>11867.396542148714</v>
          </cell>
          <cell r="C36">
            <v>0</v>
          </cell>
          <cell r="D36">
            <v>20703.519613954966</v>
          </cell>
          <cell r="E36">
            <v>0</v>
          </cell>
          <cell r="F36">
            <v>926980.80581910349</v>
          </cell>
          <cell r="G36">
            <v>0</v>
          </cell>
          <cell r="H36">
            <v>959551.72197520721</v>
          </cell>
          <cell r="I36">
            <v>0</v>
          </cell>
          <cell r="J36">
            <v>0</v>
          </cell>
          <cell r="K36">
            <v>0</v>
          </cell>
          <cell r="L36">
            <v>959551.72197520721</v>
          </cell>
          <cell r="M36">
            <v>0</v>
          </cell>
          <cell r="N36">
            <v>34209</v>
          </cell>
          <cell r="O36">
            <v>0</v>
          </cell>
          <cell r="P36">
            <v>3365</v>
          </cell>
          <cell r="Q36">
            <v>0</v>
          </cell>
          <cell r="R36">
            <v>997125.72197520721</v>
          </cell>
          <cell r="S36">
            <v>0</v>
          </cell>
          <cell r="U36">
            <v>36770</v>
          </cell>
          <cell r="V36">
            <v>0</v>
          </cell>
          <cell r="W36">
            <v>0</v>
          </cell>
          <cell r="X36">
            <v>0</v>
          </cell>
          <cell r="Y36">
            <v>0</v>
          </cell>
          <cell r="Z36">
            <v>0</v>
          </cell>
          <cell r="AA36">
            <v>0</v>
          </cell>
          <cell r="AB36">
            <v>0</v>
          </cell>
          <cell r="AC36">
            <v>0</v>
          </cell>
          <cell r="AD36">
            <v>0</v>
          </cell>
        </row>
        <row r="37">
          <cell r="A37" t="str">
            <v>Subtotal</v>
          </cell>
          <cell r="B37">
            <v>35602.189626446139</v>
          </cell>
          <cell r="C37">
            <v>0</v>
          </cell>
          <cell r="D37">
            <v>69875.152523114899</v>
          </cell>
          <cell r="E37">
            <v>0</v>
          </cell>
          <cell r="F37">
            <v>2528775.178787251</v>
          </cell>
          <cell r="G37">
            <v>0</v>
          </cell>
          <cell r="H37">
            <v>2634252.5209368123</v>
          </cell>
          <cell r="I37">
            <v>0</v>
          </cell>
          <cell r="J37">
            <v>0</v>
          </cell>
          <cell r="K37">
            <v>0</v>
          </cell>
          <cell r="L37">
            <v>2634252.5209368123</v>
          </cell>
          <cell r="M37">
            <v>0</v>
          </cell>
          <cell r="N37">
            <v>102627</v>
          </cell>
          <cell r="O37">
            <v>0</v>
          </cell>
          <cell r="P37">
            <v>10095</v>
          </cell>
          <cell r="Q37">
            <v>0</v>
          </cell>
          <cell r="R37">
            <v>2746974.53</v>
          </cell>
          <cell r="S37">
            <v>0</v>
          </cell>
          <cell r="U37" t="str">
            <v>Subtotal</v>
          </cell>
          <cell r="V37">
            <v>0</v>
          </cell>
          <cell r="W37">
            <v>0</v>
          </cell>
          <cell r="X37">
            <v>0</v>
          </cell>
          <cell r="Y37">
            <v>0</v>
          </cell>
          <cell r="Z37">
            <v>0</v>
          </cell>
          <cell r="AA37">
            <v>0</v>
          </cell>
          <cell r="AB37">
            <v>0</v>
          </cell>
          <cell r="AC37">
            <v>0</v>
          </cell>
          <cell r="AD37">
            <v>0</v>
          </cell>
        </row>
        <row r="38">
          <cell r="A38">
            <v>36982</v>
          </cell>
          <cell r="B38">
            <v>11867.396542148714</v>
          </cell>
          <cell r="C38">
            <v>0</v>
          </cell>
          <cell r="D38">
            <v>20703.519613954966</v>
          </cell>
          <cell r="E38">
            <v>0</v>
          </cell>
          <cell r="F38">
            <v>980336.29620799143</v>
          </cell>
          <cell r="G38">
            <v>0</v>
          </cell>
          <cell r="H38">
            <v>1012907.2123640951</v>
          </cell>
          <cell r="I38">
            <v>0</v>
          </cell>
          <cell r="J38">
            <v>0</v>
          </cell>
          <cell r="K38">
            <v>0</v>
          </cell>
          <cell r="L38">
            <v>1012907.2123640951</v>
          </cell>
          <cell r="M38">
            <v>0</v>
          </cell>
          <cell r="N38">
            <v>34209</v>
          </cell>
          <cell r="O38">
            <v>0</v>
          </cell>
          <cell r="P38">
            <v>3365</v>
          </cell>
          <cell r="Q38">
            <v>0</v>
          </cell>
          <cell r="R38">
            <v>1050481.2123640953</v>
          </cell>
          <cell r="S38">
            <v>0</v>
          </cell>
          <cell r="U38">
            <v>36800</v>
          </cell>
          <cell r="V38">
            <v>0</v>
          </cell>
          <cell r="W38">
            <v>0</v>
          </cell>
          <cell r="X38">
            <v>0</v>
          </cell>
          <cell r="Y38">
            <v>0</v>
          </cell>
          <cell r="Z38">
            <v>0</v>
          </cell>
          <cell r="AA38">
            <v>0</v>
          </cell>
          <cell r="AB38">
            <v>0</v>
          </cell>
          <cell r="AC38">
            <v>0</v>
          </cell>
          <cell r="AD38">
            <v>0</v>
          </cell>
        </row>
        <row r="39">
          <cell r="A39">
            <v>37012</v>
          </cell>
          <cell r="B39">
            <v>11867.396542148714</v>
          </cell>
          <cell r="C39">
            <v>0</v>
          </cell>
          <cell r="D39">
            <v>20703.519613954966</v>
          </cell>
          <cell r="E39">
            <v>0</v>
          </cell>
          <cell r="F39">
            <v>1010666.5947210311</v>
          </cell>
          <cell r="G39">
            <v>0</v>
          </cell>
          <cell r="H39">
            <v>1043237.5108771349</v>
          </cell>
          <cell r="I39">
            <v>0</v>
          </cell>
          <cell r="J39">
            <v>0</v>
          </cell>
          <cell r="K39">
            <v>0</v>
          </cell>
          <cell r="L39">
            <v>1043237.5108771349</v>
          </cell>
          <cell r="M39">
            <v>0</v>
          </cell>
          <cell r="N39">
            <v>34209</v>
          </cell>
          <cell r="O39">
            <v>0</v>
          </cell>
          <cell r="P39">
            <v>3365</v>
          </cell>
          <cell r="Q39">
            <v>0</v>
          </cell>
          <cell r="R39">
            <v>1080811.5108771347</v>
          </cell>
          <cell r="S39">
            <v>0</v>
          </cell>
          <cell r="U39">
            <v>36831</v>
          </cell>
          <cell r="V39">
            <v>0</v>
          </cell>
          <cell r="W39">
            <v>0</v>
          </cell>
          <cell r="X39">
            <v>0</v>
          </cell>
          <cell r="Y39">
            <v>0</v>
          </cell>
          <cell r="Z39">
            <v>0</v>
          </cell>
          <cell r="AA39">
            <v>0</v>
          </cell>
          <cell r="AB39">
            <v>0</v>
          </cell>
          <cell r="AC39">
            <v>0</v>
          </cell>
          <cell r="AD39">
            <v>0</v>
          </cell>
        </row>
        <row r="40">
          <cell r="A40">
            <v>37043</v>
          </cell>
          <cell r="B40">
            <v>11867.396542148714</v>
          </cell>
          <cell r="C40">
            <v>0</v>
          </cell>
          <cell r="D40">
            <v>20703.519613954966</v>
          </cell>
          <cell r="E40">
            <v>0</v>
          </cell>
          <cell r="F40">
            <v>1017971.7013582212</v>
          </cell>
          <cell r="G40">
            <v>0</v>
          </cell>
          <cell r="H40">
            <v>1050542.6175143248</v>
          </cell>
          <cell r="I40">
            <v>0</v>
          </cell>
          <cell r="J40">
            <v>0</v>
          </cell>
          <cell r="K40">
            <v>0</v>
          </cell>
          <cell r="L40">
            <v>1050542.6175143248</v>
          </cell>
          <cell r="M40">
            <v>0</v>
          </cell>
          <cell r="N40">
            <v>34209</v>
          </cell>
          <cell r="O40">
            <v>0</v>
          </cell>
          <cell r="P40">
            <v>3365</v>
          </cell>
          <cell r="Q40">
            <v>0</v>
          </cell>
          <cell r="R40">
            <v>1088116.6175143248</v>
          </cell>
          <cell r="S40">
            <v>0</v>
          </cell>
          <cell r="U40">
            <v>36861</v>
          </cell>
          <cell r="V40">
            <v>0</v>
          </cell>
          <cell r="W40">
            <v>0</v>
          </cell>
          <cell r="X40">
            <v>0</v>
          </cell>
          <cell r="Y40">
            <v>0</v>
          </cell>
          <cell r="Z40">
            <v>0</v>
          </cell>
          <cell r="AA40">
            <v>0</v>
          </cell>
          <cell r="AB40">
            <v>0</v>
          </cell>
          <cell r="AC40">
            <v>0</v>
          </cell>
          <cell r="AD40">
            <v>0</v>
          </cell>
        </row>
        <row r="41">
          <cell r="A41" t="str">
            <v>Subtotal</v>
          </cell>
          <cell r="B41">
            <v>35602.189626446139</v>
          </cell>
          <cell r="C41">
            <v>0</v>
          </cell>
          <cell r="D41">
            <v>62110.558841864899</v>
          </cell>
          <cell r="E41">
            <v>0</v>
          </cell>
          <cell r="F41">
            <v>3008974.5922872438</v>
          </cell>
          <cell r="G41">
            <v>0</v>
          </cell>
          <cell r="H41">
            <v>3106687.3407555548</v>
          </cell>
          <cell r="I41">
            <v>0</v>
          </cell>
          <cell r="J41">
            <v>0</v>
          </cell>
          <cell r="K41">
            <v>0</v>
          </cell>
          <cell r="L41">
            <v>3106687.3407555548</v>
          </cell>
          <cell r="M41">
            <v>0</v>
          </cell>
          <cell r="N41">
            <v>102627</v>
          </cell>
          <cell r="O41">
            <v>0</v>
          </cell>
          <cell r="P41">
            <v>10095</v>
          </cell>
          <cell r="Q41">
            <v>0</v>
          </cell>
          <cell r="R41">
            <v>3219409.3499999996</v>
          </cell>
          <cell r="S41">
            <v>0</v>
          </cell>
          <cell r="U41" t="str">
            <v>Subtotal</v>
          </cell>
          <cell r="V41">
            <v>0</v>
          </cell>
          <cell r="W41">
            <v>0</v>
          </cell>
          <cell r="X41">
            <v>0</v>
          </cell>
          <cell r="Y41">
            <v>0</v>
          </cell>
          <cell r="Z41">
            <v>0</v>
          </cell>
          <cell r="AA41">
            <v>0</v>
          </cell>
          <cell r="AB41">
            <v>0</v>
          </cell>
          <cell r="AC41">
            <v>0</v>
          </cell>
          <cell r="AD41">
            <v>0</v>
          </cell>
        </row>
        <row r="42">
          <cell r="A42">
            <v>37073</v>
          </cell>
          <cell r="B42">
            <v>11867.396542148714</v>
          </cell>
          <cell r="C42">
            <v>0</v>
          </cell>
          <cell r="D42">
            <v>20703.519613954966</v>
          </cell>
          <cell r="E42">
            <v>0</v>
          </cell>
          <cell r="F42">
            <v>1092946.4062862294</v>
          </cell>
          <cell r="G42">
            <v>0</v>
          </cell>
          <cell r="H42">
            <v>1125517.322442333</v>
          </cell>
          <cell r="I42">
            <v>0</v>
          </cell>
          <cell r="J42">
            <v>0</v>
          </cell>
          <cell r="K42">
            <v>0</v>
          </cell>
          <cell r="L42">
            <v>1125517.322442333</v>
          </cell>
          <cell r="M42">
            <v>0</v>
          </cell>
          <cell r="N42">
            <v>34209</v>
          </cell>
          <cell r="O42">
            <v>0</v>
          </cell>
          <cell r="P42">
            <v>3365</v>
          </cell>
          <cell r="Q42">
            <v>0</v>
          </cell>
          <cell r="R42">
            <v>1163091.322442333</v>
          </cell>
          <cell r="S42">
            <v>0</v>
          </cell>
          <cell r="U42">
            <v>36892</v>
          </cell>
          <cell r="V42">
            <v>0</v>
          </cell>
          <cell r="W42">
            <v>0</v>
          </cell>
          <cell r="X42">
            <v>0</v>
          </cell>
          <cell r="Y42">
            <v>0</v>
          </cell>
          <cell r="Z42">
            <v>0</v>
          </cell>
          <cell r="AA42">
            <v>0</v>
          </cell>
          <cell r="AB42">
            <v>0</v>
          </cell>
          <cell r="AC42">
            <v>0</v>
          </cell>
          <cell r="AD42">
            <v>0</v>
          </cell>
        </row>
        <row r="43">
          <cell r="A43">
            <v>37104</v>
          </cell>
          <cell r="B43">
            <v>11867.396542148714</v>
          </cell>
          <cell r="C43">
            <v>0</v>
          </cell>
          <cell r="D43">
            <v>20703.519613954966</v>
          </cell>
          <cell r="E43">
            <v>0</v>
          </cell>
          <cell r="F43">
            <v>1054201.129171723</v>
          </cell>
          <cell r="G43">
            <v>0</v>
          </cell>
          <cell r="H43">
            <v>1086772.0453278266</v>
          </cell>
          <cell r="I43">
            <v>0</v>
          </cell>
          <cell r="J43">
            <v>0</v>
          </cell>
          <cell r="K43">
            <v>0</v>
          </cell>
          <cell r="L43">
            <v>1086772.0453278266</v>
          </cell>
          <cell r="M43">
            <v>0</v>
          </cell>
          <cell r="N43">
            <v>34209</v>
          </cell>
          <cell r="O43">
            <v>0</v>
          </cell>
          <cell r="P43">
            <v>3365</v>
          </cell>
          <cell r="Q43">
            <v>0</v>
          </cell>
          <cell r="R43">
            <v>1124346.0453278266</v>
          </cell>
          <cell r="S43">
            <v>0</v>
          </cell>
          <cell r="U43">
            <v>36923</v>
          </cell>
          <cell r="V43">
            <v>0</v>
          </cell>
          <cell r="W43">
            <v>0</v>
          </cell>
          <cell r="X43">
            <v>0</v>
          </cell>
          <cell r="Y43">
            <v>0</v>
          </cell>
          <cell r="Z43">
            <v>0</v>
          </cell>
          <cell r="AA43">
            <v>0</v>
          </cell>
          <cell r="AB43">
            <v>0</v>
          </cell>
          <cell r="AC43">
            <v>0</v>
          </cell>
          <cell r="AD43">
            <v>0</v>
          </cell>
        </row>
        <row r="44">
          <cell r="A44">
            <v>37135</v>
          </cell>
          <cell r="B44">
            <v>13385.684422057251</v>
          </cell>
          <cell r="C44">
            <v>0</v>
          </cell>
          <cell r="D44">
            <v>20703.519613954966</v>
          </cell>
          <cell r="E44">
            <v>0</v>
          </cell>
          <cell r="F44">
            <v>992430.66018136637</v>
          </cell>
          <cell r="G44">
            <v>0</v>
          </cell>
          <cell r="H44">
            <v>1026519.8642173785</v>
          </cell>
          <cell r="I44">
            <v>0</v>
          </cell>
          <cell r="J44">
            <v>0</v>
          </cell>
          <cell r="K44">
            <v>0</v>
          </cell>
          <cell r="L44">
            <v>1026519.8642173785</v>
          </cell>
          <cell r="M44">
            <v>0</v>
          </cell>
          <cell r="N44">
            <v>34209</v>
          </cell>
          <cell r="O44">
            <v>0</v>
          </cell>
          <cell r="P44">
            <v>3365</v>
          </cell>
          <cell r="Q44">
            <v>0</v>
          </cell>
          <cell r="R44">
            <v>1064093.8642173787</v>
          </cell>
          <cell r="S44">
            <v>0</v>
          </cell>
          <cell r="U44">
            <v>36951</v>
          </cell>
          <cell r="V44">
            <v>0</v>
          </cell>
          <cell r="W44">
            <v>0</v>
          </cell>
          <cell r="X44">
            <v>0</v>
          </cell>
          <cell r="Y44">
            <v>0</v>
          </cell>
          <cell r="Z44">
            <v>0</v>
          </cell>
          <cell r="AA44">
            <v>0</v>
          </cell>
          <cell r="AB44">
            <v>0</v>
          </cell>
          <cell r="AC44">
            <v>0</v>
          </cell>
          <cell r="AD44">
            <v>0</v>
          </cell>
        </row>
        <row r="45">
          <cell r="A45" t="str">
            <v>Subtotal</v>
          </cell>
          <cell r="B45">
            <v>37120.477506354677</v>
          </cell>
          <cell r="C45">
            <v>0</v>
          </cell>
          <cell r="D45">
            <v>62110.558841864899</v>
          </cell>
          <cell r="E45">
            <v>0</v>
          </cell>
          <cell r="F45">
            <v>3139578.1956393188</v>
          </cell>
          <cell r="G45">
            <v>0</v>
          </cell>
          <cell r="H45">
            <v>3238809.2319875383</v>
          </cell>
          <cell r="I45">
            <v>0</v>
          </cell>
          <cell r="J45">
            <v>0</v>
          </cell>
          <cell r="K45">
            <v>0</v>
          </cell>
          <cell r="L45">
            <v>3238809.2319875383</v>
          </cell>
          <cell r="M45">
            <v>0</v>
          </cell>
          <cell r="N45">
            <v>102627</v>
          </cell>
          <cell r="O45">
            <v>0</v>
          </cell>
          <cell r="P45">
            <v>10095</v>
          </cell>
          <cell r="Q45">
            <v>0</v>
          </cell>
          <cell r="R45">
            <v>3351531.2319875383</v>
          </cell>
          <cell r="S45">
            <v>0</v>
          </cell>
          <cell r="U45" t="str">
            <v>Subtotal</v>
          </cell>
          <cell r="V45">
            <v>0</v>
          </cell>
          <cell r="W45">
            <v>0</v>
          </cell>
          <cell r="X45">
            <v>0</v>
          </cell>
          <cell r="Y45">
            <v>0</v>
          </cell>
          <cell r="Z45">
            <v>0</v>
          </cell>
          <cell r="AA45">
            <v>0</v>
          </cell>
          <cell r="AB45">
            <v>0</v>
          </cell>
          <cell r="AC45">
            <v>0</v>
          </cell>
          <cell r="AD45">
            <v>0</v>
          </cell>
        </row>
        <row r="46">
          <cell r="A46">
            <v>37165</v>
          </cell>
          <cell r="B46">
            <v>17940.548061782865</v>
          </cell>
          <cell r="C46">
            <v>0</v>
          </cell>
          <cell r="D46">
            <v>20703.519613954966</v>
          </cell>
          <cell r="E46">
            <v>0</v>
          </cell>
          <cell r="F46">
            <v>964276.24931516079</v>
          </cell>
          <cell r="G46">
            <v>0</v>
          </cell>
          <cell r="H46">
            <v>1002920.3169908986</v>
          </cell>
          <cell r="I46">
            <v>0</v>
          </cell>
          <cell r="J46">
            <v>0</v>
          </cell>
          <cell r="K46">
            <v>0</v>
          </cell>
          <cell r="L46">
            <v>1002920.3169908986</v>
          </cell>
          <cell r="M46">
            <v>0</v>
          </cell>
          <cell r="N46">
            <v>34209</v>
          </cell>
          <cell r="O46">
            <v>0</v>
          </cell>
          <cell r="P46">
            <v>3365</v>
          </cell>
          <cell r="Q46">
            <v>0</v>
          </cell>
          <cell r="R46">
            <v>1040494.3169908986</v>
          </cell>
          <cell r="S46">
            <v>0</v>
          </cell>
          <cell r="U46">
            <v>36982</v>
          </cell>
          <cell r="V46">
            <v>0</v>
          </cell>
          <cell r="W46">
            <v>0</v>
          </cell>
          <cell r="X46">
            <v>0</v>
          </cell>
          <cell r="Y46">
            <v>0</v>
          </cell>
          <cell r="Z46">
            <v>0</v>
          </cell>
          <cell r="AA46">
            <v>0</v>
          </cell>
          <cell r="AB46">
            <v>0</v>
          </cell>
          <cell r="AC46">
            <v>0</v>
          </cell>
          <cell r="AD46">
            <v>0</v>
          </cell>
        </row>
        <row r="47">
          <cell r="A47">
            <v>37196</v>
          </cell>
          <cell r="B47">
            <v>17940.548061782865</v>
          </cell>
          <cell r="C47">
            <v>0</v>
          </cell>
          <cell r="D47">
            <v>20703.519613954966</v>
          </cell>
          <cell r="E47">
            <v>0</v>
          </cell>
          <cell r="F47">
            <v>856455.39657310816</v>
          </cell>
          <cell r="G47">
            <v>0</v>
          </cell>
          <cell r="H47">
            <v>895099.46424884594</v>
          </cell>
          <cell r="I47">
            <v>0</v>
          </cell>
          <cell r="J47">
            <v>0</v>
          </cell>
          <cell r="K47">
            <v>0</v>
          </cell>
          <cell r="L47">
            <v>895099.46424884594</v>
          </cell>
          <cell r="M47">
            <v>0</v>
          </cell>
          <cell r="N47">
            <v>34209</v>
          </cell>
          <cell r="O47">
            <v>0</v>
          </cell>
          <cell r="P47">
            <v>3365</v>
          </cell>
          <cell r="Q47">
            <v>0</v>
          </cell>
          <cell r="R47">
            <v>932673.46424884594</v>
          </cell>
          <cell r="S47">
            <v>0</v>
          </cell>
          <cell r="T47">
            <v>15757628</v>
          </cell>
          <cell r="U47">
            <v>37012</v>
          </cell>
          <cell r="V47">
            <v>0</v>
          </cell>
          <cell r="W47">
            <v>0</v>
          </cell>
          <cell r="X47">
            <v>0</v>
          </cell>
          <cell r="Y47">
            <v>0</v>
          </cell>
          <cell r="Z47">
            <v>0</v>
          </cell>
          <cell r="AA47">
            <v>0</v>
          </cell>
          <cell r="AB47">
            <v>0</v>
          </cell>
          <cell r="AC47">
            <v>0</v>
          </cell>
          <cell r="AD47">
            <v>0</v>
          </cell>
        </row>
        <row r="48">
          <cell r="A48">
            <v>37226</v>
          </cell>
          <cell r="B48">
            <v>19458.835941691399</v>
          </cell>
          <cell r="C48">
            <v>0</v>
          </cell>
          <cell r="D48">
            <v>20703.519613954966</v>
          </cell>
          <cell r="E48">
            <v>0</v>
          </cell>
          <cell r="F48">
            <v>725609.35195520613</v>
          </cell>
          <cell r="G48">
            <v>0</v>
          </cell>
          <cell r="H48">
            <v>765771.70751085249</v>
          </cell>
          <cell r="I48">
            <v>0</v>
          </cell>
          <cell r="J48">
            <v>114091.42230359954</v>
          </cell>
          <cell r="K48">
            <v>0</v>
          </cell>
          <cell r="L48">
            <v>651680.28520725295</v>
          </cell>
          <cell r="M48">
            <v>0</v>
          </cell>
          <cell r="N48">
            <v>34209</v>
          </cell>
          <cell r="O48">
            <v>0</v>
          </cell>
          <cell r="P48">
            <v>3365</v>
          </cell>
          <cell r="Q48">
            <v>0</v>
          </cell>
          <cell r="R48">
            <v>803345.70751085249</v>
          </cell>
          <cell r="S48">
            <v>0</v>
          </cell>
          <cell r="T48">
            <v>14358540.635462075</v>
          </cell>
          <cell r="U48">
            <v>37043</v>
          </cell>
          <cell r="V48">
            <v>0</v>
          </cell>
          <cell r="W48">
            <v>0</v>
          </cell>
          <cell r="X48">
            <v>0</v>
          </cell>
          <cell r="Y48">
            <v>0</v>
          </cell>
          <cell r="Z48">
            <v>0</v>
          </cell>
          <cell r="AA48">
            <v>0</v>
          </cell>
          <cell r="AB48">
            <v>0</v>
          </cell>
          <cell r="AC48">
            <v>0</v>
          </cell>
          <cell r="AD48">
            <v>0</v>
          </cell>
        </row>
        <row r="49">
          <cell r="A49" t="str">
            <v>Subtotal</v>
          </cell>
          <cell r="B49">
            <v>55339.932065257133</v>
          </cell>
          <cell r="C49">
            <v>0</v>
          </cell>
          <cell r="D49">
            <v>62110.558841864899</v>
          </cell>
          <cell r="E49">
            <v>0</v>
          </cell>
          <cell r="F49">
            <v>2546340.9978434751</v>
          </cell>
          <cell r="G49">
            <v>0</v>
          </cell>
          <cell r="H49">
            <v>2663791.488750597</v>
          </cell>
          <cell r="I49">
            <v>0</v>
          </cell>
          <cell r="J49">
            <v>114091.42230359954</v>
          </cell>
          <cell r="K49">
            <v>0</v>
          </cell>
          <cell r="L49">
            <v>2549700.0664469972</v>
          </cell>
          <cell r="M49">
            <v>0</v>
          </cell>
          <cell r="N49">
            <v>102627</v>
          </cell>
          <cell r="O49">
            <v>0</v>
          </cell>
          <cell r="P49">
            <v>10095</v>
          </cell>
          <cell r="Q49">
            <v>0</v>
          </cell>
          <cell r="R49">
            <v>2776513.4899999998</v>
          </cell>
          <cell r="S49">
            <v>0</v>
          </cell>
          <cell r="U49" t="str">
            <v>Subtotal</v>
          </cell>
          <cell r="V49">
            <v>0</v>
          </cell>
          <cell r="W49">
            <v>0</v>
          </cell>
          <cell r="X49">
            <v>0</v>
          </cell>
          <cell r="Y49">
            <v>0</v>
          </cell>
          <cell r="Z49">
            <v>0</v>
          </cell>
          <cell r="AA49">
            <v>0</v>
          </cell>
          <cell r="AB49">
            <v>0</v>
          </cell>
          <cell r="AC49">
            <v>0</v>
          </cell>
          <cell r="AD49">
            <v>0</v>
          </cell>
        </row>
        <row r="50">
          <cell r="A50">
            <v>37257</v>
          </cell>
          <cell r="B50">
            <v>13385.684422057251</v>
          </cell>
          <cell r="C50">
            <v>0</v>
          </cell>
          <cell r="D50">
            <v>23372.293837561367</v>
          </cell>
          <cell r="E50">
            <v>0</v>
          </cell>
          <cell r="F50">
            <v>481043.32529478706</v>
          </cell>
          <cell r="G50">
            <v>0</v>
          </cell>
          <cell r="H50">
            <v>517801.30355440569</v>
          </cell>
          <cell r="I50">
            <v>0</v>
          </cell>
          <cell r="J50">
            <v>517801.30355440569</v>
          </cell>
          <cell r="K50">
            <v>0</v>
          </cell>
          <cell r="L50">
            <v>0</v>
          </cell>
          <cell r="M50">
            <v>0</v>
          </cell>
          <cell r="N50">
            <v>34209</v>
          </cell>
          <cell r="O50">
            <v>0</v>
          </cell>
          <cell r="P50">
            <v>3365</v>
          </cell>
          <cell r="Q50">
            <v>0</v>
          </cell>
          <cell r="R50">
            <v>555375.30355440569</v>
          </cell>
          <cell r="S50">
            <v>0</v>
          </cell>
          <cell r="U50">
            <v>37073</v>
          </cell>
          <cell r="V50">
            <v>0</v>
          </cell>
          <cell r="W50">
            <v>0</v>
          </cell>
          <cell r="X50">
            <v>0</v>
          </cell>
          <cell r="Y50">
            <v>0</v>
          </cell>
          <cell r="Z50">
            <v>0</v>
          </cell>
          <cell r="AA50">
            <v>0</v>
          </cell>
          <cell r="AB50">
            <v>0</v>
          </cell>
          <cell r="AC50">
            <v>0</v>
          </cell>
          <cell r="AD50">
            <v>0</v>
          </cell>
        </row>
        <row r="51">
          <cell r="A51">
            <v>37288</v>
          </cell>
          <cell r="B51">
            <v>13385.684422057251</v>
          </cell>
          <cell r="C51">
            <v>0</v>
          </cell>
          <cell r="D51">
            <v>21693.885048496402</v>
          </cell>
          <cell r="E51">
            <v>0</v>
          </cell>
          <cell r="F51">
            <v>408395.89003481454</v>
          </cell>
          <cell r="G51">
            <v>0</v>
          </cell>
          <cell r="H51">
            <v>443475.4595053682</v>
          </cell>
          <cell r="I51">
            <v>0</v>
          </cell>
          <cell r="J51">
            <v>443475.4595053682</v>
          </cell>
          <cell r="K51">
            <v>0</v>
          </cell>
          <cell r="L51">
            <v>0</v>
          </cell>
          <cell r="M51">
            <v>0</v>
          </cell>
          <cell r="N51">
            <v>34209</v>
          </cell>
          <cell r="O51">
            <v>0</v>
          </cell>
          <cell r="P51">
            <v>3365</v>
          </cell>
          <cell r="Q51">
            <v>0</v>
          </cell>
          <cell r="R51">
            <v>481049.4595053682</v>
          </cell>
          <cell r="S51">
            <v>0</v>
          </cell>
          <cell r="U51">
            <v>37104</v>
          </cell>
          <cell r="V51">
            <v>0</v>
          </cell>
          <cell r="W51">
            <v>0</v>
          </cell>
          <cell r="X51">
            <v>0</v>
          </cell>
          <cell r="Y51">
            <v>0</v>
          </cell>
          <cell r="Z51">
            <v>0</v>
          </cell>
          <cell r="AA51">
            <v>0</v>
          </cell>
          <cell r="AB51">
            <v>0</v>
          </cell>
          <cell r="AC51">
            <v>0</v>
          </cell>
          <cell r="AD51">
            <v>0</v>
          </cell>
        </row>
        <row r="52">
          <cell r="A52">
            <v>37316</v>
          </cell>
          <cell r="B52">
            <v>41077.266346660457</v>
          </cell>
          <cell r="C52">
            <v>0</v>
          </cell>
          <cell r="D52">
            <v>19883.059580595847</v>
          </cell>
          <cell r="E52">
            <v>0</v>
          </cell>
          <cell r="F52">
            <v>373072.82781772054</v>
          </cell>
          <cell r="G52">
            <v>0</v>
          </cell>
          <cell r="H52">
            <v>434033.15374497685</v>
          </cell>
          <cell r="I52">
            <v>0</v>
          </cell>
          <cell r="J52">
            <v>434033.15374497685</v>
          </cell>
          <cell r="K52">
            <v>0</v>
          </cell>
          <cell r="L52">
            <v>0</v>
          </cell>
          <cell r="M52">
            <v>0</v>
          </cell>
          <cell r="N52">
            <v>34209</v>
          </cell>
          <cell r="O52">
            <v>0</v>
          </cell>
          <cell r="P52">
            <v>1525</v>
          </cell>
          <cell r="Q52">
            <v>0</v>
          </cell>
          <cell r="R52">
            <v>469767.15374497685</v>
          </cell>
          <cell r="S52">
            <v>0</v>
          </cell>
          <cell r="U52">
            <v>37135</v>
          </cell>
          <cell r="V52">
            <v>0</v>
          </cell>
          <cell r="W52">
            <v>0</v>
          </cell>
          <cell r="X52">
            <v>0</v>
          </cell>
          <cell r="Y52">
            <v>0</v>
          </cell>
          <cell r="Z52">
            <v>0</v>
          </cell>
          <cell r="AA52">
            <v>0</v>
          </cell>
          <cell r="AB52">
            <v>0</v>
          </cell>
          <cell r="AC52">
            <v>0</v>
          </cell>
          <cell r="AD52">
            <v>0</v>
          </cell>
        </row>
        <row r="53">
          <cell r="A53" t="str">
            <v>Subtotal</v>
          </cell>
          <cell r="B53">
            <v>67848.635190774963</v>
          </cell>
          <cell r="C53">
            <v>0</v>
          </cell>
          <cell r="D53">
            <v>64949.238466653609</v>
          </cell>
          <cell r="E53">
            <v>0</v>
          </cell>
          <cell r="F53">
            <v>1262512.0431473223</v>
          </cell>
          <cell r="G53">
            <v>0</v>
          </cell>
          <cell r="H53">
            <v>1395309.9168047509</v>
          </cell>
          <cell r="I53">
            <v>0</v>
          </cell>
          <cell r="J53">
            <v>1395309.9168047509</v>
          </cell>
          <cell r="K53">
            <v>0</v>
          </cell>
          <cell r="L53">
            <v>0</v>
          </cell>
          <cell r="M53">
            <v>0</v>
          </cell>
          <cell r="N53">
            <v>102627</v>
          </cell>
          <cell r="O53">
            <v>0</v>
          </cell>
          <cell r="P53">
            <v>8255</v>
          </cell>
          <cell r="Q53">
            <v>0</v>
          </cell>
          <cell r="R53">
            <v>1506191.92</v>
          </cell>
          <cell r="S53">
            <v>0</v>
          </cell>
          <cell r="U53" t="str">
            <v>Subtotal</v>
          </cell>
          <cell r="V53">
            <v>0</v>
          </cell>
          <cell r="W53">
            <v>0</v>
          </cell>
          <cell r="X53">
            <v>0</v>
          </cell>
          <cell r="Y53">
            <v>0</v>
          </cell>
          <cell r="Z53">
            <v>0</v>
          </cell>
          <cell r="AA53">
            <v>0</v>
          </cell>
          <cell r="AB53">
            <v>0</v>
          </cell>
          <cell r="AC53">
            <v>0</v>
          </cell>
          <cell r="AD53">
            <v>0</v>
          </cell>
        </row>
      </sheetData>
      <sheetData sheetId="1" refreshError="1"/>
      <sheetData sheetId="2"/>
      <sheetData sheetId="3" refreshError="1"/>
      <sheetData sheetId="4" refreshError="1"/>
      <sheetData sheetId="5" refreshError="1"/>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nds&amp;Certifications"/>
      <sheetName val="Bond Authorizations&amp;Sales"/>
      <sheetName val="PSCOC Sources &amp; Uses"/>
      <sheetName val="PSFA Scenario Table"/>
      <sheetName val="DCP Sources_Uses"/>
      <sheetName val="PSFA pct. Graph Table"/>
      <sheetName val="PSFA pct. Graph"/>
      <sheetName val="PSFA Activity Forecast Chart "/>
      <sheetName val="PSFA Activity Forecast Table"/>
      <sheetName val="Award Expenditure Timeline"/>
      <sheetName val="04-05 Timeline"/>
      <sheetName val="PSFA FTE &amp; Salary FY05"/>
      <sheetName val="FTE &amp; Salary FY06"/>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72"/>
  <sheetViews>
    <sheetView tabSelected="1" view="pageBreakPreview" zoomScaleNormal="100" zoomScaleSheetLayoutView="100" zoomScalePageLayoutView="85" workbookViewId="0">
      <selection activeCell="O4" sqref="O4:Q4"/>
    </sheetView>
  </sheetViews>
  <sheetFormatPr defaultColWidth="9.140625" defaultRowHeight="12.75" x14ac:dyDescent="0.2"/>
  <cols>
    <col min="1" max="1" width="13.5703125" customWidth="1"/>
    <col min="2" max="2" width="10.7109375" customWidth="1"/>
    <col min="3" max="3" width="11.140625" customWidth="1"/>
    <col min="4" max="4" width="13.5703125" customWidth="1"/>
    <col min="5" max="5" width="8.7109375" customWidth="1"/>
    <col min="6" max="6" width="8.42578125" customWidth="1"/>
    <col min="7" max="7" width="11.7109375" customWidth="1"/>
    <col min="8" max="8" width="11.85546875" customWidth="1"/>
    <col min="9" max="9" width="8.5703125" customWidth="1"/>
    <col min="10" max="10" width="11.28515625" customWidth="1"/>
    <col min="11" max="11" width="9.28515625" customWidth="1"/>
    <col min="12" max="12" width="13" customWidth="1"/>
    <col min="13" max="14" width="9.28515625" customWidth="1"/>
    <col min="15" max="15" width="14.7109375" customWidth="1"/>
    <col min="16" max="16" width="9.7109375" customWidth="1"/>
    <col min="17" max="17" width="14.42578125" customWidth="1"/>
    <col min="18" max="18" width="7.85546875" customWidth="1"/>
    <col min="19" max="19" width="19.7109375" customWidth="1"/>
    <col min="23" max="25" width="15.7109375" customWidth="1"/>
    <col min="26" max="26" width="15.140625" bestFit="1" customWidth="1"/>
    <col min="27" max="36" width="15.7109375" customWidth="1"/>
  </cols>
  <sheetData>
    <row r="1" spans="1:17" ht="16.5" customHeight="1" x14ac:dyDescent="0.25">
      <c r="A1" s="80"/>
      <c r="B1" s="80"/>
      <c r="C1" s="80"/>
      <c r="D1" s="122" t="s">
        <v>0</v>
      </c>
      <c r="E1" s="122"/>
      <c r="F1" s="122"/>
      <c r="G1" s="122"/>
      <c r="H1" s="122"/>
      <c r="I1" s="122"/>
      <c r="J1" s="122"/>
      <c r="K1" s="122"/>
      <c r="L1" s="122"/>
      <c r="M1" s="122"/>
      <c r="N1" s="122"/>
      <c r="O1" s="117" t="s">
        <v>30</v>
      </c>
      <c r="P1" s="117"/>
      <c r="Q1" s="117"/>
    </row>
    <row r="2" spans="1:17" ht="15" customHeight="1" x14ac:dyDescent="0.2">
      <c r="A2" s="80"/>
      <c r="B2" s="80"/>
      <c r="C2" s="80"/>
      <c r="D2" s="122"/>
      <c r="E2" s="122"/>
      <c r="F2" s="122"/>
      <c r="G2" s="122"/>
      <c r="H2" s="122"/>
      <c r="I2" s="122"/>
      <c r="J2" s="122"/>
      <c r="K2" s="122"/>
      <c r="L2" s="122"/>
      <c r="M2" s="122"/>
      <c r="N2" s="122"/>
      <c r="O2" s="118" t="s">
        <v>1</v>
      </c>
      <c r="P2" s="118"/>
      <c r="Q2" s="118"/>
    </row>
    <row r="3" spans="1:17" ht="27" customHeight="1" x14ac:dyDescent="0.25">
      <c r="A3" s="80"/>
      <c r="B3" s="80"/>
      <c r="C3" s="80"/>
      <c r="D3" s="121" t="s">
        <v>58</v>
      </c>
      <c r="E3" s="121"/>
      <c r="F3" s="121"/>
      <c r="G3" s="121"/>
      <c r="H3" s="121"/>
      <c r="I3" s="121"/>
      <c r="J3" s="121"/>
      <c r="K3" s="121"/>
      <c r="L3" s="121"/>
      <c r="M3" s="121"/>
      <c r="N3" s="121"/>
      <c r="O3" s="117" t="s">
        <v>29</v>
      </c>
      <c r="P3" s="117"/>
      <c r="Q3" s="117"/>
    </row>
    <row r="4" spans="1:17" ht="20.25" x14ac:dyDescent="0.3">
      <c r="A4" s="80"/>
      <c r="B4" s="80"/>
      <c r="C4" s="80"/>
      <c r="D4" s="123" t="s">
        <v>2</v>
      </c>
      <c r="E4" s="123"/>
      <c r="F4" s="123"/>
      <c r="G4" s="123"/>
      <c r="H4" s="123"/>
      <c r="I4" s="123"/>
      <c r="J4" s="123"/>
      <c r="K4" s="123"/>
      <c r="L4" s="123"/>
      <c r="M4" s="123"/>
      <c r="N4" s="123"/>
      <c r="O4" s="126" t="s">
        <v>31</v>
      </c>
      <c r="P4" s="126"/>
      <c r="Q4" s="126"/>
    </row>
    <row r="5" spans="1:17" ht="24.75" customHeight="1" x14ac:dyDescent="0.35">
      <c r="A5" s="80"/>
      <c r="B5" s="80"/>
      <c r="C5" s="80"/>
      <c r="D5" s="124" t="s">
        <v>42</v>
      </c>
      <c r="E5" s="124"/>
      <c r="F5" s="124"/>
      <c r="G5" s="124"/>
      <c r="H5" s="124"/>
      <c r="I5" s="124"/>
      <c r="J5" s="124"/>
      <c r="K5" s="124"/>
      <c r="L5" s="124"/>
      <c r="M5" s="124"/>
      <c r="N5" s="124"/>
      <c r="O5" s="117" t="s">
        <v>64</v>
      </c>
      <c r="P5" s="117"/>
      <c r="Q5" s="117"/>
    </row>
    <row r="6" spans="1:17" ht="23.25" x14ac:dyDescent="0.35">
      <c r="A6" s="80"/>
      <c r="B6" s="80"/>
      <c r="C6" s="80"/>
      <c r="D6" s="119" t="s">
        <v>43</v>
      </c>
      <c r="E6" s="119"/>
      <c r="F6" s="119"/>
      <c r="G6" s="119"/>
      <c r="H6" s="119"/>
      <c r="I6" s="119"/>
      <c r="J6" s="119"/>
      <c r="K6" s="119"/>
      <c r="L6" s="119"/>
      <c r="M6" s="119"/>
      <c r="N6" s="119"/>
      <c r="O6" s="126" t="s">
        <v>65</v>
      </c>
      <c r="P6" s="126"/>
      <c r="Q6" s="126"/>
    </row>
    <row r="7" spans="1:17" x14ac:dyDescent="0.2">
      <c r="A7" s="80"/>
      <c r="B7" s="80"/>
      <c r="C7" s="80"/>
      <c r="D7" s="80"/>
      <c r="E7" s="80"/>
      <c r="F7" s="80"/>
      <c r="G7" s="80"/>
      <c r="H7" s="80"/>
      <c r="I7" s="80"/>
      <c r="J7" s="80"/>
      <c r="K7" s="80"/>
      <c r="L7" s="80"/>
      <c r="M7" s="80"/>
      <c r="N7" s="80"/>
      <c r="O7" s="80"/>
      <c r="P7" s="80"/>
      <c r="Q7" s="80"/>
    </row>
    <row r="8" spans="1:17" ht="6.75" customHeight="1" x14ac:dyDescent="0.2">
      <c r="A8" s="8"/>
      <c r="B8" s="8"/>
      <c r="C8" s="8"/>
      <c r="D8" s="8"/>
      <c r="E8" s="8"/>
      <c r="F8" s="8"/>
      <c r="G8" s="8"/>
      <c r="H8" s="8"/>
      <c r="I8" s="8"/>
      <c r="J8" s="8"/>
      <c r="K8" s="8"/>
      <c r="L8" s="8"/>
      <c r="M8" s="8"/>
      <c r="N8" s="8"/>
      <c r="O8" s="8"/>
      <c r="P8" s="8"/>
      <c r="Q8" s="8"/>
    </row>
    <row r="9" spans="1:17" s="9" customFormat="1" ht="31.5" customHeight="1" x14ac:dyDescent="0.2">
      <c r="A9" s="186" t="s">
        <v>32</v>
      </c>
      <c r="B9" s="186"/>
      <c r="C9" s="187" t="s">
        <v>59</v>
      </c>
      <c r="D9" s="187"/>
      <c r="E9" s="187"/>
      <c r="F9" s="187"/>
      <c r="G9" s="187"/>
      <c r="H9" s="187"/>
      <c r="I9" s="187"/>
      <c r="J9" s="187"/>
      <c r="K9" s="187"/>
      <c r="L9" s="187"/>
      <c r="M9" s="187"/>
      <c r="N9" s="187"/>
      <c r="O9" s="187"/>
      <c r="P9" s="187"/>
      <c r="Q9" s="187"/>
    </row>
    <row r="10" spans="1:17" s="9" customFormat="1" ht="8.25" customHeight="1" x14ac:dyDescent="0.2">
      <c r="A10" s="10"/>
      <c r="B10" s="10"/>
      <c r="C10" s="11"/>
      <c r="D10" s="11"/>
      <c r="E10" s="11"/>
      <c r="F10" s="11"/>
      <c r="G10" s="11"/>
      <c r="H10" s="11"/>
      <c r="I10" s="11"/>
      <c r="J10" s="11"/>
      <c r="K10" s="11"/>
      <c r="L10" s="11"/>
      <c r="M10" s="11"/>
      <c r="N10" s="11"/>
      <c r="O10" s="11"/>
      <c r="P10" s="11"/>
      <c r="Q10" s="11"/>
    </row>
    <row r="11" spans="1:17" s="15" customFormat="1" ht="28.5" customHeight="1" x14ac:dyDescent="0.2">
      <c r="A11" s="12" t="s">
        <v>60</v>
      </c>
      <c r="B11" s="1"/>
      <c r="C11" s="12"/>
      <c r="D11" s="12"/>
      <c r="E11" s="12"/>
      <c r="F11" s="12"/>
      <c r="G11" s="12"/>
      <c r="H11" s="12"/>
      <c r="I11" s="12"/>
      <c r="J11" s="12"/>
      <c r="K11" s="13"/>
      <c r="L11" s="12"/>
      <c r="M11" s="12"/>
      <c r="N11" s="12"/>
      <c r="O11" s="14" t="s">
        <v>7</v>
      </c>
      <c r="P11" s="191"/>
      <c r="Q11" s="191"/>
    </row>
    <row r="12" spans="1:17" s="15" customFormat="1" ht="13.9" customHeight="1" x14ac:dyDescent="0.2">
      <c r="A12" s="10"/>
      <c r="B12" s="10"/>
      <c r="C12" s="10"/>
      <c r="D12" s="16"/>
      <c r="E12" s="16"/>
      <c r="F12" s="16"/>
      <c r="G12" s="16"/>
      <c r="H12" s="16"/>
      <c r="I12" s="16"/>
      <c r="J12" s="16"/>
      <c r="K12" s="16"/>
      <c r="L12" s="16"/>
      <c r="M12" s="16"/>
      <c r="N12" s="16"/>
      <c r="O12" s="16"/>
    </row>
    <row r="13" spans="1:17" s="15" customFormat="1" ht="21" customHeight="1" thickBot="1" x14ac:dyDescent="0.35">
      <c r="A13" s="188" t="s">
        <v>57</v>
      </c>
      <c r="B13" s="188"/>
      <c r="C13" s="189"/>
      <c r="D13" s="189"/>
      <c r="E13" s="189"/>
      <c r="F13" s="189"/>
      <c r="G13" s="189"/>
      <c r="H13" s="189"/>
      <c r="I13" s="189"/>
      <c r="J13" s="189"/>
      <c r="K13" s="189"/>
      <c r="L13" s="189"/>
      <c r="M13" s="189"/>
      <c r="N13" s="189"/>
      <c r="O13" s="189"/>
      <c r="P13" s="189"/>
      <c r="Q13" s="189"/>
    </row>
    <row r="14" spans="1:17" ht="25.15" customHeight="1" thickBot="1" x14ac:dyDescent="0.35">
      <c r="A14" s="188" t="s">
        <v>4</v>
      </c>
      <c r="B14" s="188"/>
      <c r="C14" s="190"/>
      <c r="D14" s="190"/>
      <c r="E14" s="190"/>
      <c r="F14" s="190"/>
      <c r="G14" s="190"/>
      <c r="H14" s="190"/>
      <c r="I14" s="190"/>
      <c r="J14" s="190"/>
      <c r="K14" s="190"/>
      <c r="L14" s="17"/>
      <c r="M14" s="133" t="s">
        <v>3</v>
      </c>
      <c r="N14" s="134"/>
      <c r="O14" s="134"/>
      <c r="P14" s="134"/>
      <c r="Q14" s="135"/>
    </row>
    <row r="15" spans="1:17" ht="21" customHeight="1" thickBot="1" x14ac:dyDescent="0.35">
      <c r="A15" s="188" t="s">
        <v>36</v>
      </c>
      <c r="B15" s="188"/>
      <c r="C15" s="190"/>
      <c r="D15" s="190"/>
      <c r="E15" s="190"/>
      <c r="F15" s="190"/>
      <c r="G15" s="190"/>
      <c r="H15" s="190"/>
      <c r="I15" s="190"/>
      <c r="J15" s="190"/>
      <c r="K15" s="190"/>
      <c r="L15" s="18"/>
      <c r="M15" s="2"/>
      <c r="N15" s="183" t="s">
        <v>16</v>
      </c>
      <c r="O15" s="183"/>
      <c r="P15" s="183"/>
      <c r="Q15" s="184"/>
    </row>
    <row r="16" spans="1:17" ht="20.25" x14ac:dyDescent="0.3">
      <c r="K16" s="19"/>
      <c r="L16" s="18"/>
      <c r="M16" s="3"/>
      <c r="N16" s="183" t="s">
        <v>5</v>
      </c>
      <c r="O16" s="183"/>
      <c r="P16" s="183"/>
      <c r="Q16" s="184"/>
    </row>
    <row r="17" spans="1:36" ht="21" thickBot="1" x14ac:dyDescent="0.35">
      <c r="A17" s="185" t="s">
        <v>34</v>
      </c>
      <c r="B17" s="185"/>
      <c r="C17" s="185"/>
      <c r="D17" s="125"/>
      <c r="E17" s="125"/>
      <c r="F17" s="185" t="s">
        <v>35</v>
      </c>
      <c r="G17" s="185"/>
      <c r="H17" s="185"/>
      <c r="I17" s="125"/>
      <c r="J17" s="125"/>
      <c r="K17" s="19"/>
      <c r="L17" s="18"/>
      <c r="M17" s="3"/>
      <c r="N17" s="183" t="s">
        <v>6</v>
      </c>
      <c r="O17" s="183"/>
      <c r="P17" s="183"/>
      <c r="Q17" s="184"/>
    </row>
    <row r="18" spans="1:36" ht="20.25" x14ac:dyDescent="0.3">
      <c r="K18" s="19"/>
      <c r="L18" s="18"/>
      <c r="M18" s="3"/>
      <c r="N18" s="183" t="s">
        <v>8</v>
      </c>
      <c r="O18" s="183"/>
      <c r="P18" s="183"/>
      <c r="Q18" s="184"/>
    </row>
    <row r="19" spans="1:36" ht="20.25" x14ac:dyDescent="0.3">
      <c r="A19" s="63"/>
      <c r="B19" s="63"/>
      <c r="C19" s="63"/>
      <c r="D19" s="63"/>
      <c r="E19" s="63"/>
      <c r="F19" s="63"/>
      <c r="G19" s="63"/>
      <c r="H19" s="63"/>
      <c r="I19" s="63"/>
      <c r="J19" s="63"/>
      <c r="K19" s="19"/>
      <c r="L19" s="16"/>
      <c r="M19" s="3"/>
      <c r="N19" s="183" t="s">
        <v>21</v>
      </c>
      <c r="O19" s="183"/>
      <c r="P19" s="183"/>
      <c r="Q19" s="184"/>
    </row>
    <row r="20" spans="1:36" ht="20.25" x14ac:dyDescent="0.3">
      <c r="K20" s="19"/>
      <c r="L20" s="16"/>
      <c r="M20" s="3"/>
      <c r="N20" s="20" t="s">
        <v>33</v>
      </c>
      <c r="O20" s="77"/>
      <c r="P20" s="77"/>
      <c r="Q20" s="78"/>
    </row>
    <row r="21" spans="1:36" ht="15" customHeight="1" thickBot="1" x14ac:dyDescent="0.3">
      <c r="A21" s="64"/>
      <c r="B21" s="64"/>
      <c r="C21" s="64"/>
      <c r="D21" s="64"/>
      <c r="E21" s="64"/>
      <c r="F21" s="64"/>
      <c r="G21" s="64"/>
      <c r="H21" s="64"/>
      <c r="I21" s="64"/>
      <c r="J21" s="64"/>
      <c r="K21" s="21"/>
      <c r="L21" s="64"/>
      <c r="M21" s="64"/>
      <c r="N21" s="64"/>
      <c r="O21" s="64"/>
      <c r="P21" s="64"/>
      <c r="Q21" s="64"/>
    </row>
    <row r="22" spans="1:36" ht="26.25" customHeight="1" x14ac:dyDescent="0.2">
      <c r="A22" s="128" t="s">
        <v>22</v>
      </c>
      <c r="B22" s="128"/>
      <c r="C22" s="128"/>
      <c r="D22" s="128"/>
      <c r="E22" s="128"/>
      <c r="F22" s="128"/>
      <c r="G22" s="128"/>
      <c r="H22" s="128"/>
      <c r="I22" s="128"/>
      <c r="J22" s="128"/>
      <c r="K22" s="128"/>
      <c r="L22" s="128"/>
      <c r="M22" s="128"/>
      <c r="N22" s="128"/>
      <c r="O22" s="128"/>
      <c r="P22" s="128"/>
      <c r="Q22" s="128"/>
    </row>
    <row r="23" spans="1:36" ht="26.25" customHeight="1" thickBot="1" x14ac:dyDescent="0.25">
      <c r="A23" s="129"/>
      <c r="B23" s="129"/>
      <c r="C23" s="129"/>
      <c r="D23" s="129"/>
      <c r="E23" s="129"/>
      <c r="F23" s="129"/>
      <c r="G23" s="129"/>
      <c r="H23" s="129"/>
      <c r="I23" s="129"/>
      <c r="J23" s="129"/>
      <c r="K23" s="129"/>
      <c r="L23" s="129"/>
      <c r="M23" s="129"/>
      <c r="N23" s="129"/>
      <c r="O23" s="129"/>
      <c r="P23" s="129"/>
      <c r="Q23" s="129"/>
    </row>
    <row r="24" spans="1:36" s="23" customFormat="1" ht="23.25" customHeight="1" x14ac:dyDescent="0.3">
      <c r="A24" s="131" t="s">
        <v>52</v>
      </c>
      <c r="B24" s="131"/>
      <c r="C24" s="131"/>
      <c r="D24" s="4"/>
      <c r="E24" s="22" t="s">
        <v>27</v>
      </c>
      <c r="F24" s="158"/>
      <c r="G24" s="158"/>
      <c r="H24" s="158"/>
      <c r="I24" s="159"/>
      <c r="J24" s="159"/>
      <c r="K24" s="159"/>
      <c r="L24" s="159"/>
      <c r="M24" s="159"/>
      <c r="N24" s="159"/>
      <c r="O24" s="159"/>
      <c r="P24" s="159"/>
      <c r="Q24" s="159"/>
    </row>
    <row r="25" spans="1:36" s="23" customFormat="1" ht="23.25" customHeight="1" x14ac:dyDescent="0.3">
      <c r="A25" s="58" t="s">
        <v>53</v>
      </c>
      <c r="B25" s="58"/>
      <c r="C25" s="58"/>
      <c r="D25" s="58"/>
      <c r="E25" s="58"/>
      <c r="F25" s="58"/>
      <c r="G25" s="58"/>
      <c r="H25" s="58"/>
      <c r="I25" s="182"/>
      <c r="J25" s="182"/>
      <c r="K25" s="182"/>
      <c r="L25" s="24"/>
      <c r="M25" s="69"/>
      <c r="N25" s="69"/>
      <c r="O25" s="69"/>
      <c r="P25" s="69"/>
      <c r="Q25" s="69"/>
    </row>
    <row r="26" spans="1:36" s="23" customFormat="1" ht="23.25" customHeight="1" x14ac:dyDescent="0.3">
      <c r="A26" s="58" t="s">
        <v>54</v>
      </c>
      <c r="B26" s="58"/>
      <c r="C26" s="58"/>
      <c r="D26" s="70"/>
      <c r="E26" s="5"/>
      <c r="G26" s="69"/>
      <c r="H26" s="69"/>
      <c r="I26" s="69"/>
      <c r="J26" s="69"/>
      <c r="K26" s="69"/>
      <c r="L26" s="69"/>
      <c r="M26" s="69"/>
      <c r="N26" s="69"/>
      <c r="O26" s="69"/>
      <c r="P26" s="69"/>
      <c r="Q26" s="69"/>
    </row>
    <row r="27" spans="1:36" s="23" customFormat="1" ht="23.25" customHeight="1" x14ac:dyDescent="0.3">
      <c r="A27" s="58" t="s">
        <v>55</v>
      </c>
      <c r="B27" s="58"/>
      <c r="C27" s="58"/>
      <c r="D27" s="58"/>
      <c r="E27" s="58"/>
      <c r="F27" s="58"/>
      <c r="G27" s="58"/>
      <c r="H27" s="58"/>
      <c r="I27" s="58"/>
      <c r="J27" s="58"/>
      <c r="K27" s="58"/>
      <c r="L27" s="58"/>
      <c r="M27" s="58"/>
      <c r="N27" s="58"/>
      <c r="O27" s="58"/>
      <c r="P27" s="58"/>
      <c r="Q27" s="58"/>
    </row>
    <row r="28" spans="1:36" s="23" customFormat="1" ht="23.25" customHeight="1" x14ac:dyDescent="0.25">
      <c r="A28" s="65" t="s">
        <v>56</v>
      </c>
      <c r="B28" s="65"/>
      <c r="C28" s="65"/>
      <c r="D28" s="65"/>
      <c r="E28" s="65"/>
      <c r="F28" s="65"/>
      <c r="G28" s="65"/>
      <c r="H28" s="65"/>
      <c r="I28" s="65"/>
      <c r="J28" s="65"/>
      <c r="K28" s="65"/>
      <c r="L28" s="65"/>
      <c r="M28" s="65"/>
      <c r="N28" s="65"/>
      <c r="O28" s="65"/>
      <c r="P28" s="65"/>
      <c r="Q28" s="65"/>
      <c r="X28" s="25"/>
      <c r="Y28" s="26"/>
    </row>
    <row r="29" spans="1:36" s="23" customFormat="1" ht="23.25" customHeight="1" x14ac:dyDescent="0.25">
      <c r="A29" s="65"/>
      <c r="B29" s="65"/>
      <c r="C29" s="65"/>
      <c r="D29" s="65"/>
      <c r="E29" s="65"/>
      <c r="F29" s="65"/>
      <c r="G29" s="65"/>
      <c r="H29" s="65"/>
      <c r="I29" s="65"/>
      <c r="J29" s="65"/>
      <c r="K29" s="65"/>
      <c r="L29" s="65"/>
      <c r="M29" s="65"/>
      <c r="N29" s="65"/>
      <c r="O29" s="65"/>
      <c r="P29" s="65"/>
      <c r="Q29" s="65"/>
    </row>
    <row r="30" spans="1:36" ht="13.5" thickBot="1" x14ac:dyDescent="0.25">
      <c r="A30" s="132"/>
      <c r="B30" s="132"/>
      <c r="C30" s="132"/>
      <c r="D30" s="132"/>
      <c r="E30" s="132"/>
      <c r="F30" s="132"/>
      <c r="G30" s="132"/>
      <c r="H30" s="132"/>
      <c r="I30" s="132"/>
      <c r="J30" s="80"/>
      <c r="K30" s="80"/>
      <c r="L30" s="80"/>
      <c r="M30" s="80"/>
      <c r="N30" s="80"/>
      <c r="O30" s="80"/>
      <c r="P30" s="132"/>
      <c r="Q30" s="132"/>
      <c r="AA30" s="27"/>
      <c r="AB30" s="27"/>
      <c r="AC30" s="28"/>
      <c r="AD30" s="28"/>
      <c r="AE30" s="29"/>
      <c r="AF30" s="29"/>
    </row>
    <row r="31" spans="1:36" ht="70.150000000000006" customHeight="1" thickTop="1" x14ac:dyDescent="0.2">
      <c r="A31" s="30" t="s">
        <v>9</v>
      </c>
      <c r="B31" s="130" t="s">
        <v>10</v>
      </c>
      <c r="C31" s="130"/>
      <c r="D31" s="130"/>
      <c r="E31" s="130"/>
      <c r="F31" s="130"/>
      <c r="G31" s="130"/>
      <c r="H31" s="71" t="s">
        <v>40</v>
      </c>
      <c r="I31" s="72"/>
      <c r="J31" s="73" t="s">
        <v>39</v>
      </c>
      <c r="K31" s="74"/>
      <c r="L31" s="74" t="s">
        <v>38</v>
      </c>
      <c r="M31" s="127"/>
      <c r="N31" s="73" t="s">
        <v>37</v>
      </c>
      <c r="O31" s="76"/>
      <c r="P31" s="120" t="s">
        <v>41</v>
      </c>
      <c r="Q31" s="71"/>
      <c r="S31" s="31"/>
      <c r="T31" s="32"/>
      <c r="U31" s="32"/>
      <c r="W31" s="31"/>
      <c r="X31" s="31"/>
      <c r="Y31" s="31"/>
      <c r="AA31" s="33"/>
      <c r="AB31" s="33"/>
      <c r="AC31" s="33"/>
      <c r="AD31" s="33"/>
      <c r="AE31" s="33"/>
      <c r="AF31" s="33"/>
      <c r="AG31" s="33"/>
      <c r="AH31" s="33"/>
      <c r="AI31" s="31"/>
      <c r="AJ31" s="31"/>
    </row>
    <row r="32" spans="1:36" s="34" customFormat="1" ht="22.5" customHeight="1" x14ac:dyDescent="0.2">
      <c r="A32" s="6"/>
      <c r="B32" s="75"/>
      <c r="C32" s="75"/>
      <c r="D32" s="75"/>
      <c r="E32" s="75"/>
      <c r="F32" s="75"/>
      <c r="G32" s="75"/>
      <c r="H32" s="62">
        <v>0</v>
      </c>
      <c r="I32" s="68"/>
      <c r="J32" s="61">
        <v>0</v>
      </c>
      <c r="K32" s="62"/>
      <c r="L32" s="62">
        <v>0</v>
      </c>
      <c r="M32" s="68"/>
      <c r="N32" s="66">
        <f>J32+L32</f>
        <v>0</v>
      </c>
      <c r="O32" s="67"/>
      <c r="P32" s="59">
        <f>H32+N32</f>
        <v>0</v>
      </c>
      <c r="Q32" s="60"/>
      <c r="S32" s="35"/>
      <c r="U32" s="36"/>
      <c r="W32" s="37"/>
      <c r="X32" s="38"/>
      <c r="Y32" s="38"/>
      <c r="Z32" s="39"/>
      <c r="AA32" s="40"/>
      <c r="AB32" s="41"/>
      <c r="AC32" s="42"/>
      <c r="AD32" s="40"/>
      <c r="AE32" s="43"/>
      <c r="AF32" s="43"/>
      <c r="AG32" s="40"/>
      <c r="AH32" s="40"/>
      <c r="AI32" s="40"/>
      <c r="AJ32" s="40"/>
    </row>
    <row r="33" spans="1:36" s="34" customFormat="1" ht="22.5" customHeight="1" x14ac:dyDescent="0.2">
      <c r="A33" s="6"/>
      <c r="B33" s="75"/>
      <c r="C33" s="75"/>
      <c r="D33" s="75"/>
      <c r="E33" s="75"/>
      <c r="F33" s="75"/>
      <c r="G33" s="75"/>
      <c r="H33" s="62">
        <v>0</v>
      </c>
      <c r="I33" s="68"/>
      <c r="J33" s="61">
        <v>0</v>
      </c>
      <c r="K33" s="62"/>
      <c r="L33" s="62">
        <v>0</v>
      </c>
      <c r="M33" s="68"/>
      <c r="N33" s="66">
        <f t="shared" ref="N33:N41" si="0">J33+L33</f>
        <v>0</v>
      </c>
      <c r="O33" s="67"/>
      <c r="P33" s="59">
        <f t="shared" ref="P33:P41" si="1">H33+N33</f>
        <v>0</v>
      </c>
      <c r="Q33" s="60"/>
      <c r="S33" s="44"/>
      <c r="U33" s="36"/>
      <c r="W33" s="41"/>
      <c r="X33" s="41"/>
      <c r="Y33" s="41"/>
      <c r="Z33" s="39"/>
      <c r="AA33" s="40"/>
      <c r="AB33" s="41"/>
      <c r="AC33" s="42"/>
      <c r="AD33" s="40"/>
      <c r="AE33" s="43"/>
      <c r="AF33" s="43"/>
      <c r="AG33" s="40"/>
      <c r="AH33" s="40"/>
      <c r="AI33" s="40"/>
      <c r="AJ33" s="40"/>
    </row>
    <row r="34" spans="1:36" s="34" customFormat="1" ht="22.5" customHeight="1" x14ac:dyDescent="0.2">
      <c r="A34" s="6"/>
      <c r="B34" s="75"/>
      <c r="C34" s="75"/>
      <c r="D34" s="75"/>
      <c r="E34" s="75"/>
      <c r="F34" s="75"/>
      <c r="G34" s="75"/>
      <c r="H34" s="62">
        <v>0</v>
      </c>
      <c r="I34" s="68"/>
      <c r="J34" s="61">
        <v>0</v>
      </c>
      <c r="K34" s="62"/>
      <c r="L34" s="62">
        <v>0</v>
      </c>
      <c r="M34" s="68"/>
      <c r="N34" s="66">
        <f t="shared" si="0"/>
        <v>0</v>
      </c>
      <c r="O34" s="67"/>
      <c r="P34" s="59">
        <f t="shared" si="1"/>
        <v>0</v>
      </c>
      <c r="Q34" s="60"/>
      <c r="S34" s="44"/>
      <c r="U34" s="36"/>
      <c r="W34" s="41"/>
      <c r="X34" s="41"/>
      <c r="Y34" s="41"/>
      <c r="Z34" s="39"/>
      <c r="AA34" s="40"/>
      <c r="AB34" s="41"/>
      <c r="AC34" s="42"/>
      <c r="AD34" s="40"/>
      <c r="AE34" s="43"/>
      <c r="AF34" s="43"/>
      <c r="AG34" s="40"/>
      <c r="AH34" s="40"/>
      <c r="AI34" s="40"/>
      <c r="AJ34" s="40"/>
    </row>
    <row r="35" spans="1:36" s="34" customFormat="1" ht="22.5" customHeight="1" x14ac:dyDescent="0.2">
      <c r="A35" s="6"/>
      <c r="B35" s="75"/>
      <c r="C35" s="75"/>
      <c r="D35" s="75"/>
      <c r="E35" s="75"/>
      <c r="F35" s="75"/>
      <c r="G35" s="75"/>
      <c r="H35" s="62">
        <v>0</v>
      </c>
      <c r="I35" s="68"/>
      <c r="J35" s="61">
        <v>0</v>
      </c>
      <c r="K35" s="62"/>
      <c r="L35" s="62">
        <v>0</v>
      </c>
      <c r="M35" s="68"/>
      <c r="N35" s="66">
        <f t="shared" si="0"/>
        <v>0</v>
      </c>
      <c r="O35" s="67"/>
      <c r="P35" s="59">
        <f t="shared" si="1"/>
        <v>0</v>
      </c>
      <c r="Q35" s="60"/>
      <c r="S35" s="44"/>
      <c r="U35" s="36"/>
      <c r="W35" s="41"/>
      <c r="X35" s="41"/>
      <c r="Y35" s="41"/>
      <c r="Z35" s="39"/>
      <c r="AA35" s="40"/>
      <c r="AB35" s="41"/>
      <c r="AC35" s="42"/>
      <c r="AD35" s="40"/>
      <c r="AE35" s="43"/>
      <c r="AF35" s="43"/>
      <c r="AG35" s="40"/>
      <c r="AH35" s="40"/>
      <c r="AI35" s="40"/>
      <c r="AJ35" s="40"/>
    </row>
    <row r="36" spans="1:36" s="34" customFormat="1" ht="22.5" customHeight="1" x14ac:dyDescent="0.2">
      <c r="A36" s="6"/>
      <c r="B36" s="75"/>
      <c r="C36" s="75"/>
      <c r="D36" s="75"/>
      <c r="E36" s="75"/>
      <c r="F36" s="75"/>
      <c r="G36" s="75"/>
      <c r="H36" s="62">
        <v>0</v>
      </c>
      <c r="I36" s="68"/>
      <c r="J36" s="61">
        <v>0</v>
      </c>
      <c r="K36" s="62"/>
      <c r="L36" s="62">
        <v>0</v>
      </c>
      <c r="M36" s="68"/>
      <c r="N36" s="66">
        <f t="shared" si="0"/>
        <v>0</v>
      </c>
      <c r="O36" s="67"/>
      <c r="P36" s="59">
        <f t="shared" si="1"/>
        <v>0</v>
      </c>
      <c r="Q36" s="60"/>
      <c r="S36" s="44"/>
      <c r="U36" s="36"/>
      <c r="W36" s="41"/>
      <c r="X36" s="41"/>
      <c r="Y36" s="41"/>
      <c r="Z36" s="39"/>
      <c r="AA36" s="40"/>
      <c r="AB36" s="41"/>
      <c r="AC36" s="42"/>
      <c r="AD36" s="40"/>
      <c r="AE36" s="43"/>
      <c r="AF36" s="43"/>
      <c r="AG36" s="40"/>
      <c r="AH36" s="40"/>
      <c r="AI36" s="40"/>
      <c r="AJ36" s="40"/>
    </row>
    <row r="37" spans="1:36" s="34" customFormat="1" ht="22.5" customHeight="1" x14ac:dyDescent="0.2">
      <c r="A37" s="6"/>
      <c r="B37" s="75"/>
      <c r="C37" s="75"/>
      <c r="D37" s="75"/>
      <c r="E37" s="75"/>
      <c r="F37" s="75"/>
      <c r="G37" s="75"/>
      <c r="H37" s="62">
        <v>0</v>
      </c>
      <c r="I37" s="68"/>
      <c r="J37" s="61">
        <v>0</v>
      </c>
      <c r="K37" s="62"/>
      <c r="L37" s="62">
        <v>0</v>
      </c>
      <c r="M37" s="68"/>
      <c r="N37" s="66">
        <f t="shared" si="0"/>
        <v>0</v>
      </c>
      <c r="O37" s="67"/>
      <c r="P37" s="59">
        <f t="shared" si="1"/>
        <v>0</v>
      </c>
      <c r="Q37" s="60"/>
      <c r="S37" s="44"/>
      <c r="U37" s="36"/>
      <c r="W37" s="41"/>
      <c r="X37" s="41"/>
      <c r="Y37" s="41"/>
      <c r="Z37" s="39"/>
      <c r="AA37" s="40"/>
      <c r="AB37" s="41"/>
      <c r="AC37" s="42"/>
      <c r="AD37" s="40"/>
      <c r="AE37" s="43"/>
      <c r="AF37" s="43"/>
      <c r="AG37" s="40"/>
      <c r="AH37" s="40"/>
      <c r="AI37" s="40"/>
      <c r="AJ37" s="40"/>
    </row>
    <row r="38" spans="1:36" s="34" customFormat="1" ht="22.5" customHeight="1" x14ac:dyDescent="0.2">
      <c r="A38" s="6"/>
      <c r="B38" s="75"/>
      <c r="C38" s="75"/>
      <c r="D38" s="75"/>
      <c r="E38" s="75"/>
      <c r="F38" s="75"/>
      <c r="G38" s="75"/>
      <c r="H38" s="62">
        <v>0</v>
      </c>
      <c r="I38" s="68"/>
      <c r="J38" s="61">
        <v>0</v>
      </c>
      <c r="K38" s="62"/>
      <c r="L38" s="62">
        <v>0</v>
      </c>
      <c r="M38" s="68"/>
      <c r="N38" s="66">
        <f t="shared" si="0"/>
        <v>0</v>
      </c>
      <c r="O38" s="67"/>
      <c r="P38" s="59">
        <f t="shared" si="1"/>
        <v>0</v>
      </c>
      <c r="Q38" s="60"/>
      <c r="S38" s="44"/>
      <c r="U38" s="36"/>
      <c r="W38" s="41"/>
      <c r="X38" s="41"/>
      <c r="Y38" s="41"/>
      <c r="Z38" s="39"/>
      <c r="AA38" s="40"/>
      <c r="AB38" s="41"/>
      <c r="AC38" s="42"/>
      <c r="AD38" s="40"/>
      <c r="AE38" s="43"/>
      <c r="AF38" s="43"/>
      <c r="AG38" s="40"/>
      <c r="AH38" s="40"/>
      <c r="AI38" s="40"/>
      <c r="AJ38" s="40"/>
    </row>
    <row r="39" spans="1:36" s="34" customFormat="1" ht="22.5" customHeight="1" x14ac:dyDescent="0.2">
      <c r="A39" s="6"/>
      <c r="B39" s="181"/>
      <c r="C39" s="181"/>
      <c r="D39" s="181"/>
      <c r="E39" s="181"/>
      <c r="F39" s="181"/>
      <c r="G39" s="181"/>
      <c r="H39" s="62">
        <v>0</v>
      </c>
      <c r="I39" s="68"/>
      <c r="J39" s="61">
        <v>0</v>
      </c>
      <c r="K39" s="62"/>
      <c r="L39" s="62">
        <v>0</v>
      </c>
      <c r="M39" s="68"/>
      <c r="N39" s="66">
        <f t="shared" si="0"/>
        <v>0</v>
      </c>
      <c r="O39" s="67"/>
      <c r="P39" s="59">
        <f t="shared" si="1"/>
        <v>0</v>
      </c>
      <c r="Q39" s="60"/>
      <c r="S39" s="44"/>
      <c r="U39" s="36"/>
      <c r="W39" s="41"/>
      <c r="X39" s="41"/>
      <c r="Y39" s="41"/>
      <c r="Z39" s="39"/>
      <c r="AA39" s="40"/>
      <c r="AB39" s="41"/>
      <c r="AC39" s="42"/>
      <c r="AD39" s="40"/>
      <c r="AE39" s="43"/>
      <c r="AF39" s="43"/>
      <c r="AG39" s="40"/>
      <c r="AH39" s="40"/>
      <c r="AI39" s="40"/>
      <c r="AJ39" s="40"/>
    </row>
    <row r="40" spans="1:36" s="34" customFormat="1" ht="22.5" customHeight="1" x14ac:dyDescent="0.2">
      <c r="A40" s="6"/>
      <c r="B40" s="75"/>
      <c r="C40" s="75"/>
      <c r="D40" s="75"/>
      <c r="E40" s="75"/>
      <c r="F40" s="75"/>
      <c r="G40" s="75"/>
      <c r="H40" s="62">
        <v>0</v>
      </c>
      <c r="I40" s="68"/>
      <c r="J40" s="61">
        <v>0</v>
      </c>
      <c r="K40" s="62"/>
      <c r="L40" s="62">
        <v>0</v>
      </c>
      <c r="M40" s="68"/>
      <c r="N40" s="66">
        <f t="shared" si="0"/>
        <v>0</v>
      </c>
      <c r="O40" s="67"/>
      <c r="P40" s="59">
        <f t="shared" si="1"/>
        <v>0</v>
      </c>
      <c r="Q40" s="60"/>
      <c r="S40" s="44"/>
      <c r="U40" s="36"/>
      <c r="W40" s="41"/>
      <c r="X40" s="41"/>
      <c r="Y40" s="41"/>
      <c r="Z40" s="39"/>
      <c r="AA40" s="40"/>
      <c r="AB40" s="41"/>
      <c r="AC40" s="42"/>
      <c r="AD40" s="40"/>
      <c r="AE40" s="43"/>
      <c r="AF40" s="43"/>
      <c r="AG40" s="40"/>
      <c r="AH40" s="40"/>
      <c r="AI40" s="40"/>
      <c r="AJ40" s="40"/>
    </row>
    <row r="41" spans="1:36" s="34" customFormat="1" ht="22.5" customHeight="1" thickBot="1" x14ac:dyDescent="0.25">
      <c r="A41" s="7"/>
      <c r="B41" s="171"/>
      <c r="C41" s="171"/>
      <c r="D41" s="171"/>
      <c r="E41" s="171"/>
      <c r="F41" s="171"/>
      <c r="G41" s="171"/>
      <c r="H41" s="166">
        <v>0</v>
      </c>
      <c r="I41" s="167"/>
      <c r="J41" s="168">
        <v>0</v>
      </c>
      <c r="K41" s="166"/>
      <c r="L41" s="166">
        <v>0</v>
      </c>
      <c r="M41" s="167"/>
      <c r="N41" s="169">
        <f t="shared" si="0"/>
        <v>0</v>
      </c>
      <c r="O41" s="170"/>
      <c r="P41" s="179">
        <f t="shared" si="1"/>
        <v>0</v>
      </c>
      <c r="Q41" s="180"/>
      <c r="S41" s="44"/>
      <c r="U41" s="36"/>
      <c r="W41" s="41"/>
      <c r="X41" s="41"/>
      <c r="Y41" s="41"/>
      <c r="Z41" s="39"/>
      <c r="AA41" s="40"/>
      <c r="AB41" s="41"/>
      <c r="AC41" s="42"/>
      <c r="AD41" s="40"/>
      <c r="AE41" s="43"/>
      <c r="AF41" s="43"/>
      <c r="AG41" s="40"/>
      <c r="AH41" s="40"/>
      <c r="AI41" s="40"/>
      <c r="AJ41" s="40"/>
    </row>
    <row r="42" spans="1:36" s="34" customFormat="1" ht="21.95" customHeight="1" thickTop="1" thickBot="1" x14ac:dyDescent="0.25">
      <c r="A42" s="84" t="s">
        <v>61</v>
      </c>
      <c r="B42" s="84"/>
      <c r="C42" s="84"/>
      <c r="D42" s="84"/>
      <c r="E42" s="84"/>
      <c r="F42" s="84"/>
      <c r="G42" s="84"/>
      <c r="H42" s="138">
        <f>SUM(H32:I41)</f>
        <v>0</v>
      </c>
      <c r="I42" s="139"/>
      <c r="J42" s="101">
        <f>SUM(J32:K41)</f>
        <v>0</v>
      </c>
      <c r="K42" s="99"/>
      <c r="L42" s="99">
        <f>SUM(L32:M41)</f>
        <v>0</v>
      </c>
      <c r="M42" s="100"/>
      <c r="N42" s="101">
        <f>SUM(N32:O41)</f>
        <v>0</v>
      </c>
      <c r="O42" s="102"/>
      <c r="P42" s="136">
        <f>SUM(P32:Q41)</f>
        <v>0</v>
      </c>
      <c r="Q42" s="137"/>
      <c r="S42" s="44"/>
      <c r="U42" s="36"/>
      <c r="W42" s="41"/>
      <c r="X42" s="41"/>
      <c r="Y42" s="41"/>
      <c r="Z42" s="35"/>
      <c r="AA42" s="40"/>
      <c r="AB42" s="40"/>
      <c r="AC42" s="45"/>
      <c r="AD42" s="45"/>
      <c r="AE42" s="43"/>
      <c r="AF42" s="43"/>
      <c r="AG42" s="40"/>
      <c r="AH42" s="40"/>
      <c r="AI42" s="40"/>
      <c r="AJ42" s="40"/>
    </row>
    <row r="43" spans="1:36" ht="15.75" customHeight="1" thickTop="1" thickBot="1" x14ac:dyDescent="0.25">
      <c r="A43" s="80"/>
      <c r="B43" s="80"/>
      <c r="C43" s="80"/>
      <c r="D43" s="80"/>
      <c r="E43" s="80"/>
      <c r="F43" s="80"/>
      <c r="G43" s="80"/>
      <c r="H43" s="80"/>
      <c r="I43" s="80"/>
      <c r="J43" s="80"/>
      <c r="K43" s="80"/>
      <c r="L43" s="80"/>
      <c r="M43" s="80"/>
      <c r="N43" s="80"/>
      <c r="O43" s="80"/>
      <c r="P43" s="80"/>
      <c r="Q43" s="80"/>
    </row>
    <row r="44" spans="1:36" ht="20.25" x14ac:dyDescent="0.3">
      <c r="B44" s="160" t="s">
        <v>17</v>
      </c>
      <c r="C44" s="161"/>
      <c r="D44" s="161"/>
      <c r="E44" s="161"/>
      <c r="F44" s="161"/>
      <c r="G44" s="161"/>
      <c r="H44" s="161"/>
      <c r="I44" s="161"/>
      <c r="J44" s="161"/>
      <c r="K44" s="161"/>
      <c r="L44" s="161"/>
      <c r="M44" s="161"/>
      <c r="N44" s="172"/>
      <c r="O44" s="173"/>
      <c r="P44" s="174"/>
      <c r="Q44" s="46"/>
    </row>
    <row r="45" spans="1:36" ht="20.25" x14ac:dyDescent="0.3">
      <c r="B45" s="162" t="s">
        <v>18</v>
      </c>
      <c r="C45" s="163"/>
      <c r="D45" s="163"/>
      <c r="E45" s="163"/>
      <c r="F45" s="163"/>
      <c r="G45" s="163"/>
      <c r="H45" s="163"/>
      <c r="I45" s="163"/>
      <c r="J45" s="163"/>
      <c r="K45" s="163"/>
      <c r="L45" s="163"/>
      <c r="M45" s="163"/>
      <c r="N45" s="103"/>
      <c r="O45" s="104"/>
      <c r="P45" s="105"/>
      <c r="Q45" s="46"/>
    </row>
    <row r="46" spans="1:36" ht="20.25" x14ac:dyDescent="0.3">
      <c r="A46" s="23"/>
      <c r="B46" s="156" t="s">
        <v>19</v>
      </c>
      <c r="C46" s="157"/>
      <c r="D46" s="157"/>
      <c r="E46" s="157"/>
      <c r="F46" s="157"/>
      <c r="G46" s="157"/>
      <c r="H46" s="157"/>
      <c r="I46" s="157"/>
      <c r="J46" s="157"/>
      <c r="K46" s="157"/>
      <c r="L46" s="157"/>
      <c r="M46" s="157"/>
      <c r="N46" s="175">
        <f>N44+N45</f>
        <v>0</v>
      </c>
      <c r="O46" s="176"/>
      <c r="P46" s="177"/>
      <c r="Q46" s="46"/>
    </row>
    <row r="47" spans="1:36" ht="20.25" x14ac:dyDescent="0.3">
      <c r="A47" s="23"/>
      <c r="B47" s="156" t="s">
        <v>24</v>
      </c>
      <c r="C47" s="157"/>
      <c r="D47" s="157"/>
      <c r="E47" s="157"/>
      <c r="F47" s="157"/>
      <c r="G47" s="155"/>
      <c r="H47" s="155"/>
      <c r="I47" s="178" t="s">
        <v>28</v>
      </c>
      <c r="J47" s="178"/>
      <c r="K47" s="178"/>
      <c r="L47" s="178"/>
      <c r="M47" s="178"/>
      <c r="N47" s="81">
        <f>P42</f>
        <v>0</v>
      </c>
      <c r="O47" s="82"/>
      <c r="P47" s="83"/>
      <c r="Q47" s="46"/>
    </row>
    <row r="48" spans="1:36" ht="21" thickBot="1" x14ac:dyDescent="0.35">
      <c r="A48" s="23"/>
      <c r="B48" s="164" t="s">
        <v>20</v>
      </c>
      <c r="C48" s="165"/>
      <c r="D48" s="165"/>
      <c r="E48" s="165"/>
      <c r="F48" s="165"/>
      <c r="G48" s="165"/>
      <c r="H48" s="165"/>
      <c r="I48" s="165"/>
      <c r="J48" s="165"/>
      <c r="K48" s="165"/>
      <c r="L48" s="165"/>
      <c r="M48" s="165"/>
      <c r="N48" s="108">
        <f>N46+N47</f>
        <v>0</v>
      </c>
      <c r="O48" s="109"/>
      <c r="P48" s="110"/>
      <c r="Q48" s="46"/>
    </row>
    <row r="49" spans="1:17" ht="7.5" customHeight="1" x14ac:dyDescent="0.25">
      <c r="A49" s="95"/>
      <c r="B49" s="95"/>
      <c r="C49" s="95"/>
      <c r="D49" s="95"/>
      <c r="E49" s="95"/>
      <c r="F49" s="95"/>
      <c r="G49" s="95"/>
      <c r="H49" s="95"/>
      <c r="I49" s="95"/>
      <c r="J49" s="95"/>
      <c r="K49" s="95"/>
      <c r="L49" s="95"/>
      <c r="M49" s="95"/>
      <c r="N49" s="95"/>
      <c r="O49" s="95"/>
      <c r="P49" s="95"/>
      <c r="Q49" s="95"/>
    </row>
    <row r="50" spans="1:17" ht="43.5" customHeight="1" x14ac:dyDescent="0.3">
      <c r="A50" s="47" t="s">
        <v>11</v>
      </c>
      <c r="B50" s="111"/>
      <c r="C50" s="111"/>
      <c r="D50" s="111"/>
      <c r="E50" s="112"/>
      <c r="F50" s="47" t="s">
        <v>11</v>
      </c>
      <c r="G50" s="85"/>
      <c r="H50" s="85"/>
      <c r="I50" s="85"/>
      <c r="J50" s="85"/>
      <c r="K50" s="86"/>
      <c r="L50" s="47" t="s">
        <v>11</v>
      </c>
      <c r="M50" s="113"/>
      <c r="N50" s="113"/>
      <c r="O50" s="113"/>
      <c r="P50" s="113"/>
      <c r="Q50" s="114"/>
    </row>
    <row r="51" spans="1:17" ht="20.25" x14ac:dyDescent="0.2">
      <c r="A51" s="48"/>
      <c r="B51" s="153" t="s">
        <v>23</v>
      </c>
      <c r="C51" s="153"/>
      <c r="D51" s="153"/>
      <c r="E51" s="154"/>
      <c r="F51" s="48"/>
      <c r="G51" s="93" t="s">
        <v>49</v>
      </c>
      <c r="H51" s="93"/>
      <c r="I51" s="93"/>
      <c r="J51" s="93"/>
      <c r="K51" s="94"/>
      <c r="L51" s="48"/>
      <c r="M51" s="93" t="s">
        <v>50</v>
      </c>
      <c r="N51" s="93"/>
      <c r="O51" s="93"/>
      <c r="P51" s="93"/>
      <c r="Q51" s="94"/>
    </row>
    <row r="52" spans="1:17" ht="40.5" customHeight="1" x14ac:dyDescent="0.2">
      <c r="A52" s="49"/>
      <c r="B52" s="91" t="str">
        <f>D3</f>
        <v>School District</v>
      </c>
      <c r="C52" s="91"/>
      <c r="D52" s="91"/>
      <c r="E52" s="91"/>
      <c r="F52" s="50"/>
      <c r="G52" s="91">
        <f>C15</f>
        <v>0</v>
      </c>
      <c r="H52" s="91"/>
      <c r="I52" s="91"/>
      <c r="J52" s="91"/>
      <c r="K52" s="92"/>
      <c r="L52" s="50"/>
      <c r="M52" s="91">
        <f>C14</f>
        <v>0</v>
      </c>
      <c r="N52" s="91"/>
      <c r="O52" s="91"/>
      <c r="P52" s="91"/>
      <c r="Q52" s="92"/>
    </row>
    <row r="53" spans="1:17" ht="42.75" customHeight="1" x14ac:dyDescent="0.3">
      <c r="A53" s="51" t="s">
        <v>12</v>
      </c>
      <c r="B53" s="87"/>
      <c r="C53" s="87"/>
      <c r="D53" s="87"/>
      <c r="E53" s="88"/>
      <c r="F53" s="51" t="s">
        <v>12</v>
      </c>
      <c r="G53" s="87"/>
      <c r="H53" s="87"/>
      <c r="I53" s="87"/>
      <c r="J53" s="87"/>
      <c r="K53" s="88"/>
      <c r="L53" s="51" t="s">
        <v>12</v>
      </c>
      <c r="M53" s="89"/>
      <c r="N53" s="89"/>
      <c r="O53" s="89"/>
      <c r="P53" s="89"/>
      <c r="Q53" s="90"/>
    </row>
    <row r="54" spans="1:17" ht="4.5" customHeight="1" x14ac:dyDescent="0.3">
      <c r="A54" s="96"/>
      <c r="B54" s="97"/>
      <c r="C54" s="97"/>
      <c r="D54" s="97"/>
      <c r="E54" s="97"/>
      <c r="F54" s="97"/>
      <c r="G54" s="97"/>
      <c r="H54" s="97"/>
      <c r="I54" s="97"/>
      <c r="J54" s="97"/>
      <c r="K54" s="97"/>
      <c r="L54" s="97"/>
      <c r="M54" s="97"/>
      <c r="N54" s="97"/>
      <c r="O54" s="97"/>
      <c r="P54" s="97"/>
      <c r="Q54" s="98"/>
    </row>
    <row r="55" spans="1:17" ht="40.5" customHeight="1" x14ac:dyDescent="0.3">
      <c r="A55" s="144" t="s">
        <v>13</v>
      </c>
      <c r="B55" s="145"/>
      <c r="C55" s="143"/>
      <c r="D55" s="143"/>
      <c r="E55" s="143"/>
      <c r="F55" s="143"/>
      <c r="G55" s="143"/>
      <c r="H55" s="106"/>
      <c r="I55" s="107"/>
      <c r="J55" s="144" t="s">
        <v>14</v>
      </c>
      <c r="K55" s="145"/>
      <c r="L55" s="142"/>
      <c r="M55" s="142"/>
      <c r="N55" s="142"/>
      <c r="O55" s="142"/>
      <c r="P55" s="142"/>
      <c r="Q55" s="52"/>
    </row>
    <row r="56" spans="1:17" ht="20.25" x14ac:dyDescent="0.3">
      <c r="A56" s="151"/>
      <c r="B56" s="123"/>
      <c r="C56" s="115" t="s">
        <v>48</v>
      </c>
      <c r="D56" s="115"/>
      <c r="E56" s="115"/>
      <c r="F56" s="115"/>
      <c r="G56" s="115"/>
      <c r="H56" s="63"/>
      <c r="I56" s="150"/>
      <c r="J56" s="152"/>
      <c r="K56" s="63"/>
      <c r="L56" s="116" t="s">
        <v>62</v>
      </c>
      <c r="M56" s="116"/>
      <c r="N56" s="116"/>
      <c r="O56" s="116"/>
      <c r="P56" s="116"/>
      <c r="Q56" s="53"/>
    </row>
    <row r="57" spans="1:17" ht="20.25" x14ac:dyDescent="0.3">
      <c r="A57" s="151"/>
      <c r="B57" s="123"/>
      <c r="C57" s="79" t="s">
        <v>15</v>
      </c>
      <c r="D57" s="79"/>
      <c r="E57" s="79"/>
      <c r="F57" s="79"/>
      <c r="G57" s="79"/>
      <c r="H57" s="79"/>
      <c r="I57" s="146"/>
      <c r="J57" s="149"/>
      <c r="K57" s="79"/>
      <c r="L57" s="79" t="s">
        <v>63</v>
      </c>
      <c r="M57" s="79"/>
      <c r="N57" s="79"/>
      <c r="O57" s="79"/>
      <c r="P57" s="79"/>
      <c r="Q57" s="54"/>
    </row>
    <row r="58" spans="1:17" ht="40.5" customHeight="1" x14ac:dyDescent="0.3">
      <c r="A58" s="144" t="s">
        <v>12</v>
      </c>
      <c r="B58" s="145"/>
      <c r="C58" s="87"/>
      <c r="D58" s="87"/>
      <c r="E58" s="87"/>
      <c r="F58" s="87"/>
      <c r="G58" s="87"/>
      <c r="H58" s="147"/>
      <c r="I58" s="148"/>
      <c r="J58" s="144" t="s">
        <v>12</v>
      </c>
      <c r="K58" s="145"/>
      <c r="L58" s="87"/>
      <c r="M58" s="87"/>
      <c r="N58" s="87"/>
      <c r="O58" s="87"/>
      <c r="P58" s="87"/>
      <c r="Q58" s="52"/>
    </row>
    <row r="59" spans="1:17" ht="4.5" customHeight="1" x14ac:dyDescent="0.2">
      <c r="A59" s="140"/>
      <c r="B59" s="132"/>
      <c r="C59" s="132"/>
      <c r="D59" s="132"/>
      <c r="E59" s="132"/>
      <c r="F59" s="132"/>
      <c r="G59" s="132"/>
      <c r="H59" s="132"/>
      <c r="I59" s="132"/>
      <c r="J59" s="132"/>
      <c r="K59" s="132"/>
      <c r="L59" s="132"/>
      <c r="M59" s="132"/>
      <c r="N59" s="132"/>
      <c r="O59" s="132"/>
      <c r="P59" s="132"/>
      <c r="Q59" s="141"/>
    </row>
    <row r="60" spans="1:17" hidden="1" x14ac:dyDescent="0.2"/>
    <row r="61" spans="1:17" ht="15" hidden="1" x14ac:dyDescent="0.2">
      <c r="A61" s="55" t="s">
        <v>25</v>
      </c>
    </row>
    <row r="62" spans="1:17" ht="15.75" hidden="1" x14ac:dyDescent="0.25">
      <c r="A62" s="55" t="s">
        <v>26</v>
      </c>
      <c r="B62" s="56"/>
    </row>
    <row r="63" spans="1:17" ht="15" hidden="1" x14ac:dyDescent="0.2">
      <c r="A63" s="55" t="s">
        <v>51</v>
      </c>
    </row>
    <row r="64" spans="1:17" hidden="1" x14ac:dyDescent="0.2"/>
    <row r="65" spans="2:2" hidden="1" x14ac:dyDescent="0.2"/>
    <row r="66" spans="2:2" hidden="1" x14ac:dyDescent="0.2">
      <c r="B66" t="s">
        <v>46</v>
      </c>
    </row>
    <row r="67" spans="2:2" hidden="1" x14ac:dyDescent="0.2">
      <c r="B67" t="s">
        <v>45</v>
      </c>
    </row>
    <row r="68" spans="2:2" hidden="1" x14ac:dyDescent="0.2"/>
    <row r="69" spans="2:2" hidden="1" x14ac:dyDescent="0.2">
      <c r="B69" s="57" t="s">
        <v>47</v>
      </c>
    </row>
    <row r="70" spans="2:2" hidden="1" x14ac:dyDescent="0.2"/>
    <row r="71" spans="2:2" hidden="1" x14ac:dyDescent="0.2">
      <c r="B71" t="s">
        <v>44</v>
      </c>
    </row>
    <row r="72" spans="2:2" hidden="1" x14ac:dyDescent="0.2"/>
  </sheetData>
  <sheetProtection algorithmName="SHA-512" hashValue="Zq6l12+Qvubb5EEvYBxa4VfZkwG2f297ZXpgfA+2WqSzXws+b6DI46NSC0dKLUxrlFgQ1BNNHyMeByGAIQEifw==" saltValue="D76lvlMDMi31NhJ9/3h5bQ==" spinCount="100000" sheet="1" insertColumns="0" insertRows="0" insertHyperlinks="0" deleteColumns="0" deleteRows="0" sort="0" autoFilter="0" pivotTables="0"/>
  <mergeCells count="168">
    <mergeCell ref="N19:Q19"/>
    <mergeCell ref="I17:J17"/>
    <mergeCell ref="A17:C17"/>
    <mergeCell ref="A9:B9"/>
    <mergeCell ref="C9:Q9"/>
    <mergeCell ref="A13:B13"/>
    <mergeCell ref="A14:B14"/>
    <mergeCell ref="A15:B15"/>
    <mergeCell ref="C13:Q13"/>
    <mergeCell ref="C14:K14"/>
    <mergeCell ref="C15:K15"/>
    <mergeCell ref="F17:H17"/>
    <mergeCell ref="N15:Q15"/>
    <mergeCell ref="N16:Q16"/>
    <mergeCell ref="N17:Q17"/>
    <mergeCell ref="P11:Q11"/>
    <mergeCell ref="N18:Q18"/>
    <mergeCell ref="F24:H24"/>
    <mergeCell ref="I24:Q24"/>
    <mergeCell ref="B44:M44"/>
    <mergeCell ref="B45:M45"/>
    <mergeCell ref="B46:M46"/>
    <mergeCell ref="B48:M48"/>
    <mergeCell ref="H41:I41"/>
    <mergeCell ref="J41:K41"/>
    <mergeCell ref="L41:M41"/>
    <mergeCell ref="N41:O41"/>
    <mergeCell ref="B41:G41"/>
    <mergeCell ref="J37:K37"/>
    <mergeCell ref="N44:P44"/>
    <mergeCell ref="B38:G38"/>
    <mergeCell ref="N46:P46"/>
    <mergeCell ref="J40:K40"/>
    <mergeCell ref="I47:M47"/>
    <mergeCell ref="P41:Q41"/>
    <mergeCell ref="N39:O39"/>
    <mergeCell ref="H38:I38"/>
    <mergeCell ref="B39:G39"/>
    <mergeCell ref="I25:K25"/>
    <mergeCell ref="H36:I36"/>
    <mergeCell ref="B36:G36"/>
    <mergeCell ref="A59:Q59"/>
    <mergeCell ref="L55:P55"/>
    <mergeCell ref="C55:G55"/>
    <mergeCell ref="J55:K55"/>
    <mergeCell ref="H57:I57"/>
    <mergeCell ref="H58:I58"/>
    <mergeCell ref="J57:K57"/>
    <mergeCell ref="N40:O40"/>
    <mergeCell ref="H56:I56"/>
    <mergeCell ref="A58:B58"/>
    <mergeCell ref="J58:K58"/>
    <mergeCell ref="B53:E53"/>
    <mergeCell ref="A55:B55"/>
    <mergeCell ref="A56:B56"/>
    <mergeCell ref="A57:B57"/>
    <mergeCell ref="J56:K56"/>
    <mergeCell ref="C58:G58"/>
    <mergeCell ref="B51:E51"/>
    <mergeCell ref="L58:P58"/>
    <mergeCell ref="B52:E52"/>
    <mergeCell ref="G47:H47"/>
    <mergeCell ref="B47:F47"/>
    <mergeCell ref="B40:G40"/>
    <mergeCell ref="C57:G57"/>
    <mergeCell ref="N38:O38"/>
    <mergeCell ref="H40:I40"/>
    <mergeCell ref="P42:Q42"/>
    <mergeCell ref="H42:I42"/>
    <mergeCell ref="P39:Q39"/>
    <mergeCell ref="P40:Q40"/>
    <mergeCell ref="H39:I39"/>
    <mergeCell ref="L38:M38"/>
    <mergeCell ref="J38:K38"/>
    <mergeCell ref="J42:K42"/>
    <mergeCell ref="P38:Q38"/>
    <mergeCell ref="L39:M39"/>
    <mergeCell ref="J39:K39"/>
    <mergeCell ref="L40:M40"/>
    <mergeCell ref="O1:Q1"/>
    <mergeCell ref="O2:Q2"/>
    <mergeCell ref="D6:N6"/>
    <mergeCell ref="P31:Q31"/>
    <mergeCell ref="L21:Q21"/>
    <mergeCell ref="D3:N3"/>
    <mergeCell ref="A1:C7"/>
    <mergeCell ref="D1:N2"/>
    <mergeCell ref="D4:N4"/>
    <mergeCell ref="D5:N5"/>
    <mergeCell ref="D17:E17"/>
    <mergeCell ref="O3:Q3"/>
    <mergeCell ref="O4:Q4"/>
    <mergeCell ref="O5:Q5"/>
    <mergeCell ref="O6:Q6"/>
    <mergeCell ref="D7:Q7"/>
    <mergeCell ref="L31:M31"/>
    <mergeCell ref="A22:Q23"/>
    <mergeCell ref="M25:Q25"/>
    <mergeCell ref="B31:G31"/>
    <mergeCell ref="A25:H25"/>
    <mergeCell ref="A24:C24"/>
    <mergeCell ref="A30:Q30"/>
    <mergeCell ref="M14:Q14"/>
    <mergeCell ref="L57:P57"/>
    <mergeCell ref="A43:Q43"/>
    <mergeCell ref="N47:P47"/>
    <mergeCell ref="A42:G42"/>
    <mergeCell ref="G50:K50"/>
    <mergeCell ref="G53:K53"/>
    <mergeCell ref="M53:Q53"/>
    <mergeCell ref="G52:K52"/>
    <mergeCell ref="G51:K51"/>
    <mergeCell ref="M51:Q51"/>
    <mergeCell ref="M52:Q52"/>
    <mergeCell ref="A49:Q49"/>
    <mergeCell ref="A54:Q54"/>
    <mergeCell ref="L42:M42"/>
    <mergeCell ref="N42:O42"/>
    <mergeCell ref="N45:P45"/>
    <mergeCell ref="H55:I55"/>
    <mergeCell ref="N48:P48"/>
    <mergeCell ref="B50:E50"/>
    <mergeCell ref="M50:Q50"/>
    <mergeCell ref="C56:G56"/>
    <mergeCell ref="L56:P56"/>
    <mergeCell ref="P37:Q37"/>
    <mergeCell ref="L32:M32"/>
    <mergeCell ref="N32:O32"/>
    <mergeCell ref="J34:K34"/>
    <mergeCell ref="N35:O35"/>
    <mergeCell ref="B33:G33"/>
    <mergeCell ref="B35:G35"/>
    <mergeCell ref="H35:I35"/>
    <mergeCell ref="H37:I37"/>
    <mergeCell ref="N36:O36"/>
    <mergeCell ref="B37:G37"/>
    <mergeCell ref="L37:M37"/>
    <mergeCell ref="L36:M36"/>
    <mergeCell ref="H34:I34"/>
    <mergeCell ref="B34:G34"/>
    <mergeCell ref="H33:I33"/>
    <mergeCell ref="L33:M33"/>
    <mergeCell ref="P35:Q35"/>
    <mergeCell ref="N37:O37"/>
    <mergeCell ref="A27:Q27"/>
    <mergeCell ref="P36:Q36"/>
    <mergeCell ref="J36:K36"/>
    <mergeCell ref="A19:J19"/>
    <mergeCell ref="A21:J21"/>
    <mergeCell ref="A28:Q29"/>
    <mergeCell ref="P34:Q34"/>
    <mergeCell ref="N34:O34"/>
    <mergeCell ref="L34:M34"/>
    <mergeCell ref="G26:Q26"/>
    <mergeCell ref="A26:D26"/>
    <mergeCell ref="H31:I31"/>
    <mergeCell ref="J31:K31"/>
    <mergeCell ref="J32:K32"/>
    <mergeCell ref="B32:G32"/>
    <mergeCell ref="H32:I32"/>
    <mergeCell ref="P32:Q32"/>
    <mergeCell ref="P33:Q33"/>
    <mergeCell ref="N33:O33"/>
    <mergeCell ref="L35:M35"/>
    <mergeCell ref="N31:O31"/>
    <mergeCell ref="J33:K33"/>
    <mergeCell ref="O20:Q20"/>
    <mergeCell ref="J35:K35"/>
  </mergeCells>
  <phoneticPr fontId="12" type="noConversion"/>
  <conditionalFormatting sqref="B11">
    <cfRule type="containsBlanks" dxfId="12" priority="4">
      <formula>LEN(TRIM(B11))=0</formula>
    </cfRule>
  </conditionalFormatting>
  <conditionalFormatting sqref="B51:E51">
    <cfRule type="cellIs" dxfId="11" priority="10" operator="equal">
      <formula>"Name of District Representative"</formula>
    </cfRule>
  </conditionalFormatting>
  <conditionalFormatting sqref="C56:G56">
    <cfRule type="cellIs" dxfId="10" priority="11" operator="equal">
      <formula>"Name of Regional Project Manager"</formula>
    </cfRule>
  </conditionalFormatting>
  <conditionalFormatting sqref="C13:Q13 C14:K15">
    <cfRule type="containsBlanks" dxfId="9" priority="3">
      <formula>LEN(TRIM(C13))=0</formula>
    </cfRule>
  </conditionalFormatting>
  <conditionalFormatting sqref="D3:N3">
    <cfRule type="containsText" dxfId="8" priority="15" operator="containsText" text="School District">
      <formula>NOT(ISERROR(SEARCH("School District",D3)))</formula>
    </cfRule>
  </conditionalFormatting>
  <conditionalFormatting sqref="G47:H47">
    <cfRule type="containsBlanks" dxfId="7" priority="8">
      <formula>LEN(TRIM(G47))=0</formula>
    </cfRule>
  </conditionalFormatting>
  <conditionalFormatting sqref="G51:K51">
    <cfRule type="cellIs" dxfId="6" priority="6" operator="equal">
      <formula>"Name of Signatory (Design Professional)"</formula>
    </cfRule>
  </conditionalFormatting>
  <conditionalFormatting sqref="L56:P56">
    <cfRule type="cellIs" dxfId="5" priority="1" operator="equal">
      <formula>"Name of Regional Project Manager"</formula>
    </cfRule>
    <cfRule type="containsBlanks" dxfId="4" priority="2">
      <formula>LEN(TRIM(L56))=0</formula>
    </cfRule>
  </conditionalFormatting>
  <conditionalFormatting sqref="M15:M20 D17:E17 I17:J17 O20:Q20 D24 F24:H24 I25 E26 C56:G56">
    <cfRule type="containsBlanks" dxfId="3" priority="13">
      <formula>LEN(TRIM(C15))=0</formula>
    </cfRule>
  </conditionalFormatting>
  <conditionalFormatting sqref="M51:Q51">
    <cfRule type="cellIs" dxfId="2" priority="9" operator="equal">
      <formula>"Name of Signatory (General Contractor)"</formula>
    </cfRule>
  </conditionalFormatting>
  <conditionalFormatting sqref="N44:P45">
    <cfRule type="containsBlanks" dxfId="1" priority="5">
      <formula>LEN(TRIM(N44))=0</formula>
    </cfRule>
  </conditionalFormatting>
  <conditionalFormatting sqref="P11:Q11">
    <cfRule type="containsBlanks" dxfId="0" priority="12">
      <formula>LEN(TRIM(P11))=0</formula>
    </cfRule>
  </conditionalFormatting>
  <dataValidations count="3">
    <dataValidation type="list" allowBlank="1" showInputMessage="1" showErrorMessage="1" sqref="D24 G47:H47" xr:uid="{00000000-0002-0000-0000-000000000000}">
      <formula1>$A$60:$A$63</formula1>
    </dataValidation>
    <dataValidation type="list" allowBlank="1" showInputMessage="1" showErrorMessage="1" sqref="M15:M20" xr:uid="{00000000-0002-0000-0000-000001000000}">
      <formula1>$B$66:$B$67</formula1>
    </dataValidation>
    <dataValidation type="list" allowBlank="1" showInputMessage="1" showErrorMessage="1" sqref="E26" xr:uid="{00000000-0002-0000-0000-000002000000}">
      <formula1>$B$71</formula1>
    </dataValidation>
  </dataValidations>
  <printOptions horizontalCentered="1"/>
  <pageMargins left="0.25" right="0.25" top="0.25" bottom="0.75" header="0.3" footer="0.3"/>
  <pageSetup scale="54" fitToHeight="0" orientation="portrait" horizontalDpi="1200" verticalDpi="1200" r:id="rId1"/>
  <headerFooter alignWithMargins="0">
    <oddFooter>&amp;C00 6363 -  CHANGE ORDER (CO) WORKSHEET&amp;RFinal: 12-07-2022</oddFooter>
  </headerFooter>
  <ignoredErrors>
    <ignoredError sqref="N4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CHANGE ORDER FORM</vt:lpstr>
      <vt:lpstr>'CHANGE ORDER FORM'!Print_Area</vt:lpstr>
    </vt:vector>
  </TitlesOfParts>
  <Company>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Eaton</dc:creator>
  <cp:lastModifiedBy>Daniel Dominguez</cp:lastModifiedBy>
  <cp:lastPrinted>2022-12-07T13:45:42Z</cp:lastPrinted>
  <dcterms:created xsi:type="dcterms:W3CDTF">2011-04-13T19:30:02Z</dcterms:created>
  <dcterms:modified xsi:type="dcterms:W3CDTF">2025-11-17T20:35:23Z</dcterms:modified>
</cp:coreProperties>
</file>